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zb\Desktop\中华世纪坛艺术馆2021年度绩效自评表\"/>
    </mc:Choice>
  </mc:AlternateContent>
  <bookViews>
    <workbookView xWindow="0" yWindow="0" windowWidth="12930" windowHeight="11025" activeTab="9"/>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s>
  <calcPr calcId="152511"/>
</workbook>
</file>

<file path=xl/calcChain.xml><?xml version="1.0" encoding="utf-8"?>
<calcChain xmlns="http://schemas.openxmlformats.org/spreadsheetml/2006/main">
  <c r="J9" i="10" l="1"/>
  <c r="L9" i="10"/>
  <c r="J9" i="9"/>
  <c r="J31" i="9"/>
  <c r="L10" i="8"/>
  <c r="L11" i="8"/>
  <c r="K36" i="8"/>
  <c r="J9" i="7"/>
  <c r="J29" i="7"/>
  <c r="L8" i="6"/>
  <c r="J9" i="6"/>
  <c r="J29" i="6"/>
  <c r="J8" i="5"/>
  <c r="J9" i="5"/>
  <c r="J29" i="5"/>
  <c r="L8" i="4"/>
  <c r="J9" i="4"/>
  <c r="J28" i="4"/>
  <c r="J9" i="3"/>
  <c r="J30" i="3"/>
  <c r="K7" i="2"/>
  <c r="K8" i="2"/>
  <c r="J30" i="1"/>
  <c r="J9" i="1"/>
</calcChain>
</file>

<file path=xl/sharedStrings.xml><?xml version="1.0" encoding="utf-8"?>
<sst xmlns="http://schemas.openxmlformats.org/spreadsheetml/2006/main" count="926" uniqueCount="409">
  <si>
    <t>项目支出绩效自评表</t>
  </si>
  <si>
    <r>
      <rPr>
        <sz val="11"/>
        <color indexed="8"/>
        <rFont val="宋体"/>
        <charset val="134"/>
      </rPr>
      <t>（202</t>
    </r>
    <r>
      <rPr>
        <sz val="11"/>
        <color indexed="8"/>
        <rFont val="宋体"/>
        <charset val="134"/>
      </rPr>
      <t>1</t>
    </r>
    <r>
      <rPr>
        <sz val="11"/>
        <color indexed="8"/>
        <rFont val="宋体"/>
        <charset val="134"/>
      </rPr>
      <t>年度）</t>
    </r>
  </si>
  <si>
    <t>项目名称</t>
  </si>
  <si>
    <t>世界文化季2021</t>
  </si>
  <si>
    <t>主管部门</t>
  </si>
  <si>
    <t>216-北京市国有文化资产管理中心</t>
  </si>
  <si>
    <t>实施单位</t>
  </si>
  <si>
    <t>中华世纪坛艺术馆</t>
  </si>
  <si>
    <t>项目负责人</t>
  </si>
  <si>
    <t>冀鹏程</t>
  </si>
  <si>
    <t>联系电话</t>
  </si>
  <si>
    <t>项目资金（万元）</t>
  </si>
  <si>
    <t>年初预算数</t>
  </si>
  <si>
    <t>全年预算数</t>
  </si>
  <si>
    <t>全年执行数</t>
  </si>
  <si>
    <t>分值</t>
  </si>
  <si>
    <t>执行率</t>
  </si>
  <si>
    <t>得分</t>
  </si>
  <si>
    <t>年度资金总额</t>
  </si>
  <si>
    <t>其中：当年财政拨款</t>
  </si>
  <si>
    <t>上年结转资金</t>
  </si>
  <si>
    <t>—</t>
  </si>
  <si>
    <t>其他资金</t>
  </si>
  <si>
    <t>年度总体目标</t>
  </si>
  <si>
    <t>预期目标</t>
  </si>
  <si>
    <t>实际完成情况</t>
  </si>
  <si>
    <t>①充分利用和发挥中华世纪坛公共文化服务平台的作用，进一步提升文化自觉与文化自信，为中外文化合作提供良好的契机，促进文化艺术的国际交流与发展；
②为社会提供高品质的文化服务项目，让中国观众分享世界文化资源，使更多的普通百姓有机会接触高品质的艺术服务，享受国家的文化发展成果。</t>
  </si>
  <si>
    <t>①2021世界窗两大重磅展览“从库尔贝、柯罗到印象派——来自法国诺曼底的光影世界”“遇见古埃及 黄金木乃伊”成功讲叙了世界文明和艺术的故事，满足了首都广大公众的文化需求，助益中外文化交流和中华民族文化的伟大复兴。
②2021世界艺术云图——云立方千秋颂，在人机交互等创新应用领域得到进一步提高与升级，打造出一个个特色鲜明的沉浸式体验场景。“无介质全息投影”等新兴科技产品的投放使用，为观众提供了更多拉近与艺术间距离的途径与可能。</t>
  </si>
  <si>
    <t>绩效指标</t>
  </si>
  <si>
    <t>一级指标</t>
  </si>
  <si>
    <t>二级指标</t>
  </si>
  <si>
    <t>三级指标</t>
  </si>
  <si>
    <t>年度指标值</t>
  </si>
  <si>
    <t>实际完成值</t>
  </si>
  <si>
    <t>偏差原因分析及改进措施</t>
  </si>
  <si>
    <t>产出指标（50分）</t>
  </si>
  <si>
    <t>数量指标</t>
  </si>
  <si>
    <t>展出作品</t>
  </si>
  <si>
    <t>实物展品156件/组，数字艺术作品9组</t>
  </si>
  <si>
    <t>实物展品168件/组，数字艺术作品17组</t>
  </si>
  <si>
    <t>举办论坛／讲座</t>
  </si>
  <si>
    <t>7场</t>
  </si>
  <si>
    <t>6场</t>
  </si>
  <si>
    <t>受疫情影响取消部分讲座。</t>
  </si>
  <si>
    <t>展览场地占用面积</t>
  </si>
  <si>
    <t>1000平方米以上</t>
  </si>
  <si>
    <t>3160平方米</t>
  </si>
  <si>
    <t>加强项目前期规划。</t>
  </si>
  <si>
    <t>开放时间</t>
  </si>
  <si>
    <t>世界窗（12周）、世界艺术云图（4周）</t>
  </si>
  <si>
    <t>20周</t>
  </si>
  <si>
    <t>质量指标</t>
  </si>
  <si>
    <t>展览正常开放率</t>
  </si>
  <si>
    <t>周一闭馆。</t>
  </si>
  <si>
    <t>项目安全保障率</t>
  </si>
  <si>
    <t>达到100%</t>
  </si>
  <si>
    <t>时效指标</t>
  </si>
  <si>
    <t>成果展览时间</t>
  </si>
  <si>
    <t>5月-12月</t>
  </si>
  <si>
    <t>7月16日-12月12日</t>
  </si>
  <si>
    <t>展览开放天数</t>
  </si>
  <si>
    <t>不少于90天</t>
  </si>
  <si>
    <t>124天</t>
  </si>
  <si>
    <t>成本指标</t>
  </si>
  <si>
    <t>成本控制率</t>
  </si>
  <si>
    <t>支出合法合规性</t>
  </si>
  <si>
    <t>效益指标（30分）</t>
  </si>
  <si>
    <t>社会效益指标</t>
  </si>
  <si>
    <t>接待观众</t>
  </si>
  <si>
    <t>10万人次以上</t>
  </si>
  <si>
    <t>18.6万人次</t>
  </si>
  <si>
    <t>疫情影响展期延长。</t>
  </si>
  <si>
    <t>宣传推广</t>
  </si>
  <si>
    <t>宣传推广渠道增加20%，媒体关注量增加20%</t>
  </si>
  <si>
    <t>抖音、快手、小红书、微信、微博等社交平台话题度拉满，浏览量近千万次。</t>
  </si>
  <si>
    <t>继续加强项目的宣传推广工作。</t>
  </si>
  <si>
    <t>观众相关知识</t>
  </si>
  <si>
    <t>有所增长</t>
  </si>
  <si>
    <t>每天志愿者组织观众进行展品导赏，传播知识，欣赏艺术。</t>
  </si>
  <si>
    <t>不断扩大观众的受众面，不断提升导赏服务品质。</t>
  </si>
  <si>
    <t>满意度指标（10分）</t>
  </si>
  <si>
    <t>服务对象满意度指标</t>
  </si>
  <si>
    <t>观众满意度</t>
  </si>
  <si>
    <t>≥90%</t>
  </si>
  <si>
    <t>满意度印象派95.14%，埃及木乃伊展96.9%，云图92.03%，平均94.69%。继续提升项目品质，不断满足观众文化艺术消费需求。</t>
  </si>
  <si>
    <t>总分</t>
  </si>
  <si>
    <t>优</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</si>
  <si>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t>
  </si>
  <si>
    <t>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t>
  </si>
  <si>
    <t>良</t>
  </si>
  <si>
    <t>观众满意度还可进一步提升。</t>
  </si>
  <si>
    <t>参观观众满意度</t>
  </si>
  <si>
    <t>满意度
指标
（10分）</t>
  </si>
  <si>
    <t>继续为观众提供高品质的展览和活动，拓展项目推广力度渠道，充分发挥网络宣传推广作用。</t>
  </si>
  <si>
    <t>项目吸引了众多线上观众，线下展览接待了两百多家企、事业、部队、院校等多个团体参观，社会影响力较大提升。</t>
  </si>
  <si>
    <t>有所提升</t>
  </si>
  <si>
    <t>社会影响力</t>
  </si>
  <si>
    <t>70万</t>
  </si>
  <si>
    <t>50万以上</t>
  </si>
  <si>
    <t>视频传播关注人数</t>
  </si>
  <si>
    <t>因疫情原因，新春活动改为线上。未含线上参与人群。</t>
  </si>
  <si>
    <t>6万</t>
  </si>
  <si>
    <t>10万以上</t>
  </si>
  <si>
    <t>接待人数</t>
  </si>
  <si>
    <t>项目实施时间基本涵括全年，部分时间段因疫情未能全面实施。</t>
  </si>
  <si>
    <t>分别于1~2月、6~7月、9月、12月期间实施。</t>
  </si>
  <si>
    <t>1月~12月</t>
  </si>
  <si>
    <t>项目全面实施时间</t>
  </si>
  <si>
    <t>进度指标</t>
  </si>
  <si>
    <t>展品安全保障率</t>
  </si>
  <si>
    <t>根据疫情防控要求，部分活动组织实施，未能开放。</t>
  </si>
  <si>
    <t>整体活动组织在同类活动中品质较高。_x000D_整个项目包含类型较为丰富，演出、展览、活动及市集，线上线下结合；展览题材上囊括历史文物类、红色文化类、民族文化类及家风类，满足观众对不同形式传统文化的需求。</t>
  </si>
  <si>
    <t>同类活动中较高品质</t>
  </si>
  <si>
    <t>整体活动组织实施品质</t>
  </si>
  <si>
    <r>
      <rPr>
        <sz val="10.5"/>
        <color indexed="8"/>
        <rFont val="仿宋_GB2312"/>
        <family val="3"/>
        <charset val="134"/>
      </rPr>
      <t>根据疫情防控要求，部分时间段未对公众开放</t>
    </r>
    <r>
      <rPr>
        <sz val="10.5"/>
        <color indexed="8"/>
        <rFont val="仿宋_GB2312"/>
        <family val="3"/>
        <charset val="134"/>
      </rPr>
      <t>。</t>
    </r>
  </si>
  <si>
    <t>≥98%</t>
  </si>
  <si>
    <t>正常开放率</t>
  </si>
  <si>
    <t>14280平米</t>
  </si>
  <si>
    <t>≥14000平米</t>
  </si>
  <si>
    <t>场地累计占用面积</t>
  </si>
  <si>
    <t>展出作品包括实物展品，也包括数字图文及视频作品。</t>
  </si>
  <si>
    <t>500件组</t>
  </si>
  <si>
    <t>≥500件组</t>
  </si>
  <si>
    <t>累计展出作品</t>
  </si>
  <si>
    <t>产出指标
（50分）</t>
  </si>
  <si>
    <t>实际
完成值</t>
  </si>
  <si>
    <t>年度
指标值</t>
  </si>
  <si>
    <t>绩
效
指
标</t>
  </si>
  <si>
    <r>
      <rPr>
        <sz val="10.5"/>
        <color rgb="FF000000"/>
        <rFont val="仿宋_GB2312"/>
        <family val="3"/>
        <charset val="134"/>
      </rPr>
      <t>2021适逢中国共产党建党100周年，展览版块推出“时代楷模——致敬中国共产党百年华诞主题影像展”及 “信仰</t>
    </r>
    <r>
      <rPr>
        <sz val="10.5"/>
        <color indexed="8"/>
        <rFont val="Times New Roman"/>
        <family val="1"/>
      </rPr>
      <t>•</t>
    </r>
    <r>
      <rPr>
        <sz val="10.5"/>
        <color indexed="8"/>
        <rFont val="仿宋_GB2312"/>
        <family val="3"/>
        <charset val="134"/>
      </rPr>
      <t>薪传——红色家书主题展”两个红色专题展。以“时代楷模”等英雄模范人物事迹展览的形式向建党100周年献礼；2021年传统文化季以“文化和合”为主题的新年演出拉开序幕，并在演出厅外的展示空间推出了景泰蓝、玉雕、牙雕、雕漆、京绣等“燕京八绝非遗文化交流展”，让观众近距离接触非遗，感知非遗。传统文化季新春活动，是北京市文旅局指导下连续举办两届的北京十二大庙会活动。针对疫情及政府指导，本届新春活动取消了线下大规模人员聚集活动，调整为线上直播形式推出；新春活动以“家国情怀”为主题，包括“长城文化”“非遗传承”“美育智育”“冬奥文化”及“扶贫成果”等方面内容；“信仰</t>
    </r>
    <r>
      <rPr>
        <sz val="10.5"/>
        <color indexed="8"/>
        <rFont val="Times New Roman"/>
        <family val="1"/>
      </rPr>
      <t>•</t>
    </r>
    <r>
      <rPr>
        <sz val="10.5"/>
        <color indexed="8"/>
        <rFont val="仿宋_GB2312"/>
        <family val="3"/>
        <charset val="134"/>
      </rPr>
      <t>薪传——红色家书专题展”，围绕“重温红色家书，赓续红色血脉”这一主题，以图文、实物、影像等形式，为观众呈现一场真实动人的红色文化展览现场，成为中华世纪坛爱国主义教育基地、廉政教育基地党史学习的阵地和教育内容的展现；诗意中国——中华世纪坛中秋诗会，以弘扬长城文化，抒发家国情怀为主要内容，通过优质IP资源的导入及合作，提升中秋诗会的品牌效能。</t>
    </r>
  </si>
  <si>
    <t>以建党100周年为契机，大力传扬红色文化；聚焦春节、清明、端午、七夕、中秋等“我们的节日”，传承发展中国传统节日文化。提供优质传统文化服务，丰富人民日益增长的美好生活需要，传承中华优秀传统文化，增强民族文化自信，增进民族文化认同。同时，把优秀传统文化全方位融入青少年思想道德教育、文化知识教育、艺术体育教育、社会实践教育全过程各环节，通过多维度深入地呈现，让中华优秀传统文化传承有抓手、发展有路径、呈现有内容，为首都作为全国文化中心的建设贡献力量。</t>
  </si>
  <si>
    <t>全年
执行数</t>
  </si>
  <si>
    <t>全年预
算数</t>
  </si>
  <si>
    <t>年初预
算数</t>
  </si>
  <si>
    <t>216-北京市国有文化资产监督管理中心</t>
  </si>
  <si>
    <t>中华世纪坛传统文化季2021</t>
  </si>
  <si>
    <t>（2021年度）</t>
  </si>
  <si>
    <t>继续提升展览及观众服务品质。</t>
  </si>
  <si>
    <t>观众满意率</t>
  </si>
  <si>
    <t>因展期时间场、展览内容丰富，尚未完全做到所有展览内容通过新媒体方式传播，今后将进行逐步加强。</t>
  </si>
  <si>
    <t>参与报道媒体数量与上年度基本持平，但加强了短视频形式传播，满足疫情情况下外地观众观展需求</t>
  </si>
  <si>
    <t>媒体发布次/篇数增加5%</t>
  </si>
  <si>
    <t>媒体关注度</t>
  </si>
  <si>
    <t>行业较高水准</t>
  </si>
  <si>
    <t>项目服务水准</t>
  </si>
  <si>
    <t>结合疫情环境下的特点，展览按主题分期举办、线上+线下、室内+室外</t>
  </si>
  <si>
    <t>全年采用专题轮换的形式进行展览</t>
  </si>
  <si>
    <t>展览时间</t>
  </si>
  <si>
    <t>符合相关规范</t>
  </si>
  <si>
    <t>制作规范</t>
  </si>
  <si>
    <t>受疫情影响部分展览根据防疫要求临时调整开放时间。今后将通过更多线上传播形式，减少线下受到的影响。</t>
  </si>
  <si>
    <t>≥95%</t>
  </si>
  <si>
    <t>10万人次</t>
  </si>
  <si>
    <t>观展人数</t>
  </si>
  <si>
    <t>183天</t>
  </si>
  <si>
    <t>214天</t>
  </si>
  <si>
    <t>开放天数</t>
  </si>
  <si>
    <t>9500平米</t>
  </si>
  <si>
    <t>9500平方米</t>
  </si>
  <si>
    <t>为提高论坛活动内容质量，部分内容未以论坛形式举办。今后计划将进一步控制论坛数量、加强论坛品质，推出更多精品内容。</t>
  </si>
  <si>
    <t>17场</t>
  </si>
  <si>
    <t>20场</t>
  </si>
  <si>
    <t>3500件</t>
  </si>
  <si>
    <t>2000件以上</t>
  </si>
  <si>
    <t>在疫情防控常态化的背景下，今年的活动共由十个专题展板块构成，以影像艺术的方式，全面展现我国在经济建设、政治建设、文化建设、社会建设、生态文明建设方面的卓越成绩，尤其是建党百年来所取得辉煌成就。活动期间共有来自超过40个国家和地区的高端摄影机构、影像策展人、摄影师参与活动，累计吸引到场观众超过100,000名，论坛参与者达500万人，较往届提升显著。活动吸引近百余家海内外媒体参与报道，中央电视台及各区融媒体中心均参与项目宣传。</t>
  </si>
  <si>
    <t>加强首都公共文化体系建设，在中华世纪坛建设城市文化公共空间示范区，并将专题摄影展览推介进社区、公园、学校等公共空间，形成文化产品集聚与传播，丰富优质文化产品和服务供给；通过摄影作品的展示、推介，促进国际文化交流、传播，增进各个国家社会发展的相互沟通和了解；围绕首都文化中心和国际交往中心建设，汇聚全球影像影展资源和视觉创意组织机构，提供城市文化发展综合服务与支持，打造重要文化品牌项目。</t>
  </si>
  <si>
    <t>216-北京市国有资产文化资产管理中心</t>
  </si>
  <si>
    <t>北京国际摄影周2021</t>
  </si>
  <si>
    <r>
      <rPr>
        <sz val="11"/>
        <color indexed="8"/>
        <rFont val="宋体"/>
        <family val="3"/>
        <charset val="134"/>
      </rPr>
      <t>（202</t>
    </r>
    <r>
      <rPr>
        <sz val="11"/>
        <color indexed="8"/>
        <rFont val="宋体"/>
        <family val="3"/>
        <charset val="134"/>
      </rPr>
      <t>1</t>
    </r>
    <r>
      <rPr>
        <sz val="11"/>
        <color indexed="8"/>
        <rFont val="宋体"/>
        <family val="3"/>
        <charset val="134"/>
      </rPr>
      <t>年度）</t>
    </r>
  </si>
  <si>
    <t>不高于5%</t>
  </si>
  <si>
    <t>观众投诉率</t>
  </si>
  <si>
    <t>继续提升项目品质，持续打造公共文化服务品牌。</t>
  </si>
  <si>
    <t>不低于90%</t>
  </si>
  <si>
    <t>继续传播冬奥文化，促进冰雪运动的发展。</t>
  </si>
  <si>
    <t>响应3亿人参与冰雪运动的国家号召，让观众通过参与体验，感受冬奥及冰雪氛围，更多市民走进冰场雪场，促进冰雪文化的传播、推广。</t>
  </si>
  <si>
    <t>不断提升</t>
  </si>
  <si>
    <t>可持续影响力</t>
  </si>
  <si>
    <t>继续加强冬奥宣传，不断提升项目品质。</t>
  </si>
  <si>
    <t>通过数字化、场景化的传播形式，激发全民冬奥想象，线上参与人数达100万人次。</t>
  </si>
  <si>
    <t>进一步提升</t>
  </si>
  <si>
    <t>继续加强冬奥宣传。</t>
  </si>
  <si>
    <t>通过增设VR滑雪、体感滑冰、桌上冰壶等体验项目内容，增加观众的互动、体验性，培养市民参与冰雪运动的兴趣和热情。</t>
  </si>
  <si>
    <t>公众认知度</t>
  </si>
  <si>
    <t>受疫情影响，调整项目实施时间。</t>
  </si>
  <si>
    <t>北京之光冬奥时间：2020年12月-2021年1月1日；
冬奥与科技：2021年12月14-2022年1月3日</t>
  </si>
  <si>
    <t>北京之光冬奥时间：2020年12月-2021年1月；冬奥与科技：2021年6月-12月</t>
  </si>
  <si>
    <t>活动安全保障率</t>
  </si>
  <si>
    <t>与国家体育总局冬季运动管理中心、中国冰雪大会组委会、北京奥运城市发展促进会合作，共同举办该项目，确保同类活动中较高品质</t>
  </si>
  <si>
    <t>受疫情影响，控制开放时间。</t>
  </si>
  <si>
    <t>90%以上</t>
  </si>
  <si>
    <t>网络直播效果良好</t>
  </si>
  <si>
    <t>119.4万人次</t>
  </si>
  <si>
    <t>50万人次</t>
  </si>
  <si>
    <t>线上参与人数</t>
  </si>
  <si>
    <t>受疫情影响，控制观众数量。</t>
  </si>
  <si>
    <t>2.5万人</t>
  </si>
  <si>
    <t>5万人</t>
  </si>
  <si>
    <t>现场观众数</t>
  </si>
  <si>
    <t>“冬奥节拍2021”包括“迎新年、助冬奥倒计时活动——北京之光”及“冬奥与科技——百城千校 画冬奥、滑冰雪、话健康”实践体验活动两大板块。活动围绕冬奥冰雪主题，借助网络新媒体传播，采取线上线下相结合的方式进行，呈现不同主题的演出及展示活动，通过展示、体验、交互、推介北京冬奥理念及文化科技融合成果，推动冬奥城市宣传不断升温。</t>
  </si>
  <si>
    <t>以传播奥林匹克文化、展示中华传统优秀文化、促进传统与现代科技融合，开展群众性参与的冰雪文化活动，大力普及推广冬奥文化，在北京形成良好的冰雪文化氛围，推动冬奥城市宣传不断升温，助力实现“带动三亿人参与冰雪运动”的目标，强势助力2022年冬奥会的筹办，大力促进冰雪文化的发展传播。</t>
  </si>
  <si>
    <r>
      <rPr>
        <sz val="12"/>
        <color indexed="8"/>
        <rFont val="宋体"/>
        <family val="3"/>
        <charset val="134"/>
      </rPr>
      <t>冬奥节拍2</t>
    </r>
    <r>
      <rPr>
        <sz val="12"/>
        <color indexed="8"/>
        <rFont val="宋体"/>
        <family val="3"/>
        <charset val="134"/>
      </rPr>
      <t>021</t>
    </r>
  </si>
  <si>
    <t>不断提升项目服务品质，促进中美文化交流。</t>
  </si>
  <si>
    <t>参数（赛）选手满意率</t>
  </si>
  <si>
    <r>
      <rPr>
        <sz val="12"/>
        <color theme="1"/>
        <rFont val="Songti SC Regular"/>
        <family val="1"/>
      </rPr>
      <t>2021</t>
    </r>
    <r>
      <rPr>
        <sz val="12"/>
        <color theme="1"/>
        <rFont val="宋体"/>
        <family val="3"/>
        <charset val="134"/>
      </rPr>
      <t>年受新冠疫情和中美双边关系影响，宣传量减少。大赛延续采用了线上展示及直播宣传方式扩大受众面，吸引观众。</t>
    </r>
  </si>
  <si>
    <t>提升10%</t>
  </si>
  <si>
    <r>
      <rPr>
        <sz val="12"/>
        <color theme="1"/>
        <rFont val="宋体"/>
        <family val="3"/>
        <charset val="134"/>
      </rPr>
      <t>虽然受到疫情影响，仍吸引美国分赛区</t>
    </r>
    <r>
      <rPr>
        <sz val="12"/>
        <color theme="1"/>
        <rFont val="Songti SC Regular"/>
        <family val="1"/>
      </rPr>
      <t>200</t>
    </r>
    <r>
      <rPr>
        <sz val="12"/>
        <color theme="1"/>
        <rFont val="宋体"/>
        <family val="3"/>
        <charset val="134"/>
      </rPr>
      <t>余名选手报名，其中不乏来自由华盛顿大学、威斯康星大学、爱默里大学等名校的美国学生，本届项目还增设了中美联合组队，推动两国青年人文交流。</t>
    </r>
  </si>
  <si>
    <t>促进中美青年交流</t>
  </si>
  <si>
    <t>中美青年交流</t>
  </si>
  <si>
    <t>继续提升公共文化服务水准。</t>
  </si>
  <si>
    <t>一是在疫情防控情况下公共文化服务的应对能力，二是进行了线上举办创客大赛活动的效果方面有所提升。</t>
  </si>
  <si>
    <t>主要受到新冠疫情影响，调整了颁奖仪式时间至11月23日。</t>
  </si>
  <si>
    <t>8月</t>
  </si>
  <si>
    <t>开幕时间</t>
  </si>
  <si>
    <t>受疫情影响，与大赛同期在线形式开放。开放观看线上评审及颁奖仪式直播。</t>
  </si>
  <si>
    <r>
      <rPr>
        <sz val="12"/>
        <color theme="1"/>
        <rFont val="Songti SC Regular"/>
        <family val="1"/>
      </rPr>
      <t>8000</t>
    </r>
    <r>
      <rPr>
        <sz val="12"/>
        <color theme="1"/>
        <rFont val="宋体"/>
        <family val="3"/>
        <charset val="134"/>
      </rPr>
      <t>人次</t>
    </r>
  </si>
  <si>
    <t>1万人次以上</t>
  </si>
  <si>
    <t>受疫情影响，与大赛同期在线形式开放。</t>
  </si>
  <si>
    <t>7天</t>
  </si>
  <si>
    <t>6天以上</t>
  </si>
  <si>
    <t>1500平方米</t>
  </si>
  <si>
    <t>1000平米以上</t>
  </si>
  <si>
    <t>场地占用面积</t>
  </si>
  <si>
    <t>为了鼓励更多中美优秀青年创客互相交流，特将比赛章程进行了调整，鼓励中美青年创客组成中美联合组队，增加了总决赛项目入围数量。</t>
  </si>
  <si>
    <r>
      <rPr>
        <sz val="12"/>
        <color theme="1"/>
        <rFont val="Songti SC Regular"/>
        <family val="1"/>
      </rPr>
      <t>76</t>
    </r>
    <r>
      <rPr>
        <sz val="12"/>
        <color theme="1"/>
        <rFont val="宋体"/>
        <family val="3"/>
        <charset val="134"/>
      </rPr>
      <t>支团队进入决赛</t>
    </r>
  </si>
  <si>
    <t>不少于75个团队</t>
  </si>
  <si>
    <t>参赛数量</t>
  </si>
  <si>
    <t>“中美青年创客大赛2021”吸引了中美两国8600余名选手组成1900支团队踊跃报名，提交创新作品1900余个。最终76支团队、350余名青年创客携优秀作品进入决赛。大赛决赛评出特等奖1个，一等奖3个，二等奖6个和三等奖15个。参赛作品呈现的特点是参赛选手的视野更加广泛，关注到了社会生活的方方面面。
受到新冠疫情影响，项目团队极根据实际情况调整方案，最终保障了大赛以科技与文化相融合的创新交流方式，通过中美两国创客文化与生态的建设,形成了中美两国企业、院校、青年一代间的良好互动，在中美关系极其复杂的大环境下，不仅为中美两国的人文交流注入了新的活力，也为中美关系长期健康稳定的发展注入更多的正能量。这一交流模式也得到了教育部领导的肯定。
此项注重人文交流、对话合作、倡导创客精神、引导青年发现和解决问题能力的大型国际赛事，已发展成为两国数十座城市、上百所高校参与的重要创新活动，有效的引导和调动中美两国青年科技创新的热情。进而丰富了中华世纪坛的公共文化内容，提升公共文化服务品质。大赛集聚了国内外创新型人才、培育创新技术、创新产业业态，有效助力实现北京建设“四个中心”的城市战略定位。</t>
  </si>
  <si>
    <t>①弘扬“双创”精神，搭建中美青年交流平台，促进中美人文交流；
②丰富中华世纪坛的公共文化内容，不断提升公共文化服务品质；
③促进文化与科技融合，推动中华世纪坛“创客”主题系列文化活动品牌建设，不断提升品牌项目影响力。</t>
  </si>
  <si>
    <t>中美青年创客大赛2021</t>
  </si>
  <si>
    <t>观众满意度有进一步提高的空间</t>
  </si>
  <si>
    <t>成果展观众满意度</t>
  </si>
  <si>
    <t>继续提升观众服务水准及应急服务能力。</t>
  </si>
  <si>
    <t>针对疫情的保障能力及现场观众体验服务获得好评，应急服务能力有所提升。</t>
  </si>
  <si>
    <t>可进一步提升报道宣传质量</t>
  </si>
  <si>
    <t>50多家主要媒体参与，115篇次报道，媒体覆盖面扩大。</t>
  </si>
  <si>
    <t>宣传渠道增加、媒体覆盖更广</t>
  </si>
  <si>
    <t>社会关注</t>
  </si>
  <si>
    <t>因疫情影响限制观众参观流量。</t>
  </si>
  <si>
    <t>3万人次</t>
  </si>
  <si>
    <t>2万人次以上</t>
  </si>
  <si>
    <t>18天</t>
  </si>
  <si>
    <t>15天以上</t>
  </si>
  <si>
    <t>开放总时间</t>
  </si>
  <si>
    <t>因疫情影响调整项目开放时间。</t>
  </si>
  <si>
    <t>10月8日-25日</t>
  </si>
  <si>
    <t>9月9日-26日（拟）</t>
  </si>
  <si>
    <t>周一闭馆</t>
  </si>
  <si>
    <t>4240平米</t>
  </si>
  <si>
    <t>4000平方米以上</t>
  </si>
  <si>
    <t>占用场馆面积</t>
  </si>
  <si>
    <t>4场</t>
  </si>
  <si>
    <t>讲座／论坛</t>
  </si>
  <si>
    <t>1200件/组</t>
  </si>
  <si>
    <t>≥1000件/组</t>
  </si>
  <si>
    <t>展览以“复兴百工、生活即道”为主题，展示传统工艺与现代设计的融合，以文化创意和设计服务诠释新时代复兴传统文化的重要价值。由长城文化公园建设、城市更新和乡村振兴等国家战略要求三个主要板块组成，重点展示长城国家文化公园建设情况，创意设计赋能城市更新、乡村振兴、文旅融合、社会美育、民宿美学等方面的项目案例及设计成果。同时，本次展览组织了“厚植中华营建智慧的当代城乡营造”沙龙、“美宿中国、发现之旅”等4场论坛以及多场针对青少年学生的主题体验活动。</t>
  </si>
  <si>
    <t xml:space="preserve">①振兴传统工艺，展示传统工艺在生活中的创新设计与应用，传承与发展中华优秀传统文化；
②发挥手工劳动的创造力，发现手工劳动的创造性价值，在全社会培育和弘扬精益求精的工匠精神；
③配合高校人文素质课程和中小学相关教育教学活动，提高青少年的动手能力和创造能力，加深对传统文化的认知，促进知识传播、普及和技艺交流；
④丰富民众文化生活，增强传统工艺的社会认同，不断提升公共文化服务品质。
</t>
  </si>
  <si>
    <t>中国传统工艺振兴主题展及系列活动2021</t>
  </si>
  <si>
    <t>观众满意度还有待提升。</t>
  </si>
  <si>
    <t>继续加强“大众篆刻”理念的推广，传承和发展篆刻艺术</t>
  </si>
  <si>
    <t>活动覆盖面增加，参与机构增加174%，参与人员层次较高，院士、英模均有参加，社会影响力得到较高提升。</t>
  </si>
  <si>
    <t>有较高提升</t>
  </si>
  <si>
    <t>2020年74家单位参与，2021年165家单位参与。加强项目规划。</t>
  </si>
  <si>
    <t>参赛人数增加0%，参展单位增加123%</t>
  </si>
  <si>
    <t>参赛人数增加5%、参展单位增加5%</t>
  </si>
  <si>
    <t>增强项目计划性。</t>
  </si>
  <si>
    <t>大展6月10日~7月25日，大赛11月2日~20日</t>
  </si>
  <si>
    <t>拟定6月-7月（大展）、9月-10月（大赛）</t>
  </si>
  <si>
    <t>项目开放时间</t>
  </si>
  <si>
    <t>大展6月1日~10日，  大赛10月27日~28日</t>
  </si>
  <si>
    <t>拟定6月（大展）、9月（大赛展）</t>
  </si>
  <si>
    <t>制作及搭建时间</t>
  </si>
  <si>
    <t>不断提升展览与活动的呈现品质。</t>
  </si>
  <si>
    <t>搭建党建宣传教育平台，探索开展“党史学习教育”的新形式、新方法，数百方印章串起了百年党史的红色烙印，抒写了一个又一个初心故事，镌刻了一步又一步伟大进程。整体活动组织实施在同类活动中品质较高。</t>
  </si>
  <si>
    <t>98%以上</t>
  </si>
  <si>
    <t>展出作品增加，场馆面积相应增加。</t>
  </si>
  <si>
    <t>3608平米</t>
  </si>
  <si>
    <t>1700平米以上</t>
  </si>
  <si>
    <t>722件组</t>
  </si>
  <si>
    <t>不少于500件组</t>
  </si>
  <si>
    <t>4958件</t>
  </si>
  <si>
    <t>不少于300件组</t>
  </si>
  <si>
    <t>大赛入选作品</t>
  </si>
  <si>
    <t>“印记初心——庆祝中国共产党成立100周年大众篆刻作品展”展出的340余枚印章，由专业篆刻工作者、中小学师生、企业员工和科研单位职工设计创作, 集中展示了近年来推广普及大众篆刻所取得的喜人成绩。印章题材创作弘扬主旋律，热情讴歌党、讴歌祖国、讴歌人民、讴歌新时代。展览按照“新民主主义革命时期、社会主义革命和建设时期、改革开放和社会主义现代化建设时期、中国特色社会主义新时代”的时间线分为四大部分，充分展示了中国共产党成立100年来的辉煌历程和丰功伟绩。
篆刻作品大赛部分，共计征集到来自全国31个省市和地区大中小学和教师的参赛作品4958件组，其中，手工篆刻4281件组，机器篆刻677件组。此外，北京、上海、广州三个分赛区自行组织初赛共收到1454件组，共计提交决赛入围作品130件组。按照篆刻类别统计，手工篆刻参与学校，覆盖全国31省市地区的2409所学校，机器篆刻参与学校覆盖全国26省市地区的162所学校。</t>
  </si>
  <si>
    <t>①围绕活动主题开展的篆刻作品征集，面向全社会，重点在学校开展广泛的篆刻作品征集的活动，引领了解篆刻文化，实践篆刻技能，让越来越多的人了解、参与、喜爱篆刻，使中华优秀传统文化文脉在下一代中的得到继承与发展，让篆刻这一古老的艺术焕发出现代的活力，展现出崭新的魅力和时代的风采。
②以篆刻艺术为表现形式，展现群众性艺术作品创作，记录新时代、书写新时代，让篆刻成为新时代精神和人民美好生活生动写照的重要载体。</t>
  </si>
  <si>
    <t>印记•大众篆刻作品展及系列活动</t>
  </si>
  <si>
    <t>继续提升观众满意度。</t>
  </si>
  <si>
    <t>加强项目内容规划，提升成果品质。</t>
  </si>
  <si>
    <t>发表学术成果20篇</t>
  </si>
  <si>
    <t>学术成果</t>
  </si>
  <si>
    <t>不断提升培训课程品质、扩大参训人员数量及覆盖面。</t>
  </si>
  <si>
    <t>举办2期策展人培训</t>
  </si>
  <si>
    <t>为全国美术馆培养策展人才</t>
  </si>
  <si>
    <t>促进美术馆策展人专业水准的提升</t>
  </si>
  <si>
    <t>社会效益
指标</t>
  </si>
  <si>
    <t>效果指标（30分）</t>
  </si>
  <si>
    <t>加强项目实施规划。</t>
  </si>
  <si>
    <t>16天</t>
  </si>
  <si>
    <t>不少于10天</t>
  </si>
  <si>
    <t>展览持续天数</t>
  </si>
  <si>
    <t>12.18-1.8</t>
  </si>
  <si>
    <t>拟12月</t>
  </si>
  <si>
    <t>10次</t>
  </si>
  <si>
    <t>工作坊</t>
  </si>
  <si>
    <t>因疫情防控要求，限制观 众数量。科学 安排开展时间。</t>
  </si>
  <si>
    <t>6200人次</t>
  </si>
  <si>
    <t>2万人次</t>
  </si>
  <si>
    <t>1册</t>
  </si>
  <si>
    <t>研究出版</t>
  </si>
  <si>
    <t>35篇</t>
  </si>
  <si>
    <t>不少于35篇</t>
  </si>
  <si>
    <t>理论文章</t>
  </si>
  <si>
    <t>做好前期计划。</t>
  </si>
  <si>
    <t>9个</t>
  </si>
  <si>
    <t>7个</t>
  </si>
  <si>
    <t>学术论坛</t>
  </si>
  <si>
    <t>2期</t>
  </si>
  <si>
    <t>人才培养</t>
  </si>
  <si>
    <t>偏差原因分析及改进
措施</t>
  </si>
  <si>
    <r>
      <rPr>
        <sz val="12"/>
        <color indexed="8"/>
        <rFont val="仿宋_GB2312"/>
        <family val="3"/>
        <charset val="134"/>
      </rPr>
      <t>项目汇集全国美术馆优秀策展案例，为美术馆之间交流互鉴提供机会，</t>
    </r>
    <r>
      <rPr>
        <sz val="12"/>
        <color indexed="8"/>
        <rFont val="仿宋"/>
        <family val="3"/>
        <charset val="134"/>
      </rPr>
      <t>发挥国家重点美术馆的行业示范作用和美术馆的公共文化服务作用，及邀请40余位专家，对“策展在中国”的理论研究和实践探索进行集中研讨，推进中国策展学的建立；开展4场学术论坛，共50余位专家、青年策展人共话“策展与未来”，</t>
    </r>
    <r>
      <rPr>
        <sz val="12"/>
        <color indexed="8"/>
        <rFont val="仿宋_GB2312"/>
        <family val="3"/>
        <charset val="134"/>
      </rPr>
      <t>形成业界对项目的广泛关注和讨论</t>
    </r>
    <r>
      <rPr>
        <sz val="12"/>
        <color indexed="8"/>
        <rFont val="仿宋"/>
        <family val="3"/>
        <charset val="134"/>
      </rPr>
      <t>；开展5场美育论坛；10场工作坊活动；理论研究出版1本、理论研究35篇文章，为公众提供优质的文化服务内容，</t>
    </r>
    <r>
      <rPr>
        <sz val="12"/>
        <color indexed="8"/>
        <rFont val="仿宋_GB2312"/>
        <family val="3"/>
        <charset val="134"/>
      </rPr>
      <t>实现知识传播和艺术普及的目的。</t>
    </r>
  </si>
  <si>
    <r>
      <rPr>
        <sz val="12"/>
        <color indexed="8"/>
        <rFont val="仿宋_GB2312"/>
        <family val="3"/>
        <charset val="134"/>
      </rPr>
      <t>项目通过对全国优质展览等内容的聚集，进一步惠及广大群众，进一步满足人民群众的精神文化生活需求，同时为业内的互学互鉴、课题研究做出贡献。对“策展在中国”课题的研究，让中国当代艺术研究工作参与到国际交流与对话，以此兴学术新见，成学派气象，立文化主体，构全球对话。填补中国当代文化领域对当代艺术发展的定位与发展研究的空白，注重当代文化与当代艺术关系研究，致力于建设一个当代艺术的跨学科交融知识生产平台。</t>
    </r>
    <r>
      <rPr>
        <sz val="12"/>
        <color indexed="8"/>
        <rFont val="仿宋"/>
        <family val="3"/>
        <charset val="134"/>
      </rPr>
      <t>同时，中华世纪坛艺术馆作为公众素质教育的传播平台和内容资源的聚合平台，以提供优质素质教育内容和资源为出发点，充分发挥公众教育机构社会责任这一属性，发展素质教育，培养德智体美全面发展的社会主义建设者和人才。</t>
    </r>
  </si>
  <si>
    <t xml:space="preserve">  其他资金</t>
  </si>
  <si>
    <t xml:space="preserve">      上年结转资金</t>
  </si>
  <si>
    <t>拨款</t>
  </si>
  <si>
    <t>其中：当年财政</t>
  </si>
  <si>
    <t>项目资金
（万元）</t>
  </si>
  <si>
    <t>公共文化与中国当代艺术发展课题研究暨系列活动2021</t>
  </si>
  <si>
    <t>（ 2021 年度）</t>
  </si>
  <si>
    <t>观众满意度有待继续提升。</t>
  </si>
  <si>
    <t>92.66﹪</t>
  </si>
  <si>
    <t>继续完善公共文化服务体系。</t>
  </si>
  <si>
    <t>该项目改善中华世纪坛的参观环境，提升了公共文化设施的安全，确定公共文化服务品质</t>
  </si>
  <si>
    <t>提升中华世纪坛的公共文化服务品质</t>
  </si>
  <si>
    <t>提升公共文化服务环境品质</t>
  </si>
  <si>
    <t>继续为排除安全隐患，确保公众安全。</t>
  </si>
  <si>
    <t>通过对世纪坛环境设施设备的定期维修、维护，为设施设备的正常运行提供保障，确保公众安全</t>
  </si>
  <si>
    <t>提高观众安全保障率</t>
  </si>
  <si>
    <t>确保文化场所的公共安全</t>
  </si>
  <si>
    <t>继续完善公共文化服务体系</t>
  </si>
  <si>
    <t>通过对中华世纪坛进行布置、绿化，为观众创造了良好的文化消费环境</t>
  </si>
  <si>
    <t>为观众提供良好的环境</t>
  </si>
  <si>
    <t>改善文化消费环境</t>
  </si>
  <si>
    <t>预算支出符合规定</t>
  </si>
  <si>
    <t>预算控制率</t>
  </si>
  <si>
    <t>分别在2021年4月28日、9月28日、12月29日，2022年1月31日按时完成宣传品的上刊工作；结束后撤场及时</t>
  </si>
  <si>
    <t>户外宣传品于节假日前5天进行上刊，假期结束后5天进行撤刊</t>
  </si>
  <si>
    <t>设计制作</t>
  </si>
  <si>
    <t>根据要求完成了每周的养护，填写《世纪坛绿植养护登记表》</t>
  </si>
  <si>
    <t>每周对摆放绿植维护2次</t>
  </si>
  <si>
    <t>绿植维护</t>
  </si>
  <si>
    <t>2021年4月28日完成五一绿植租摆；2021年9月28日完成国庆绿植租摆；2021年12月29日完成元旦绿植租摆；2022年1月31日完成春节绿植租摆；结束后撤场及时</t>
  </si>
  <si>
    <t>节假日绿植租摆按照节日时间提前2天摆放，假期结束后2天进行撤场</t>
  </si>
  <si>
    <t>绿植租摆</t>
  </si>
  <si>
    <t>继续提升设施维护质量</t>
  </si>
  <si>
    <t>护栏、标识、视窗广告、户外广告牌等设施的维修、维护质量验收合格</t>
  </si>
  <si>
    <t>设施制作及维修符合相关标准规范</t>
  </si>
  <si>
    <t>设施维护</t>
  </si>
  <si>
    <t>根据计划完成户外宣传的上刊与撤刊</t>
  </si>
  <si>
    <t>宣传品上刊及下刊按时完成</t>
  </si>
  <si>
    <t>继续提升环境布置效果</t>
  </si>
  <si>
    <t>元旦、春节、五一、十一节日期间，在世纪坛坛面、主要门厅、廊道等区域进行了鲜花、绿植的租摆，日常运行中，在世纪坛各门厅、廊道等区域进行了绿植租摆；摆放绿植质量验收合格，效果良好</t>
  </si>
  <si>
    <t>摆放的绿植质量好，按时摆放到位，每周对绿植维护两次</t>
  </si>
  <si>
    <t>常规画面更换560面、护栏维修200个、标识维修50个、青铜甬道清洗800平米、视窗广告维修20块，户外广告设施维修6块，小坛体广告设施维修1块</t>
  </si>
  <si>
    <t>环境设施维护</t>
  </si>
  <si>
    <r>
      <rPr>
        <sz val="12"/>
        <color rgb="FF000000"/>
        <rFont val="宋体"/>
        <family val="3"/>
        <charset val="134"/>
      </rPr>
      <t>刀期、视窗、海报平面制作</t>
    </r>
    <r>
      <rPr>
        <sz val="12"/>
        <rFont val="宋体"/>
        <family val="3"/>
        <charset val="134"/>
      </rPr>
      <t>891</t>
    </r>
    <r>
      <rPr>
        <sz val="12"/>
        <color rgb="FF000000"/>
        <rFont val="宋体"/>
        <family val="3"/>
        <charset val="134"/>
      </rPr>
      <t>面</t>
    </r>
  </si>
  <si>
    <r>
      <rPr>
        <sz val="12"/>
        <color indexed="8"/>
        <rFont val="宋体"/>
        <family val="3"/>
        <charset val="134"/>
      </rPr>
      <t>刀期、视窗、海报平面制作</t>
    </r>
    <r>
      <rPr>
        <sz val="12"/>
        <rFont val="宋体"/>
        <family val="3"/>
        <charset val="134"/>
      </rPr>
      <t>891面</t>
    </r>
  </si>
  <si>
    <t>重大节日环境布置制作</t>
  </si>
  <si>
    <t>节假日62000盆、日常租摆712盆、花箱68组</t>
  </si>
  <si>
    <t>节假日62000盆 日常租摆712盆 花箱68组</t>
  </si>
  <si>
    <t>元旦、春节、五一、十一节日期间，在世纪坛坛面、主要门厅、廊道等区域进行了鲜花、绿植的租摆，日常运行中，在世纪坛各门厅、廊道等区域进行了绿植租摆；对世纪坛四周、坛面等的绿植及花箱进行了日常养护；在元旦、春节、五一、十一等重大节日期间，对中华世纪坛的环境进行了布置，分别在春秋季更换了世纪坛的环宣内容；对景观围栏根据需要适时设置，对有问题的围栏进行维修，对青铜甬道及中华世纪钟景观设施进行了清洗维护，按时完成了春秋季画面制作，户外广告设施及世纪坛所有标识牌的维护维修等。</t>
  </si>
  <si>
    <t>完成元旦、春节、五一、十一节日期间，在世纪坛坛面、主要门厅、廊道等区域的鲜花、绿植租摆以及日常世纪坛各门厅、廊道等的绿植租摆；完成世纪坛四周、坛面等的绿植及花箱的日常养护；完成元旦、春节、五一、十一等重大节日期间的环境布置，春秋季世纪坛环宣；完成景观围栏设置及维修，青铜甬道及中华世纪钟景观设施清洗维护，春秋季画面制作，户外广告设施及世纪坛所有标识牌的维护维修等。</t>
  </si>
  <si>
    <t>马龙</t>
  </si>
  <si>
    <t>216-北京市国家文化资产监督管理中心</t>
  </si>
  <si>
    <t>中华世纪坛环境布置2021</t>
  </si>
  <si>
    <t>继续加强项目全程监控，不断提升项目品质。</t>
  </si>
  <si>
    <t>加强了品牌项目的决策和实施过程管理，确保所有项目实施品质</t>
  </si>
  <si>
    <t>提升品牌项目品质</t>
  </si>
  <si>
    <t>后续根据国家政策及实际情况适时调整、完善。</t>
  </si>
  <si>
    <t>对财政预算项目进行良好的控制管理，有效降低项目实施风险</t>
  </si>
  <si>
    <t>高</t>
  </si>
  <si>
    <t>规范内部控制管理、降低风险</t>
  </si>
  <si>
    <t>加强品牌项目的决策、过程监管，有效控制项目风险，提升项目可行性</t>
  </si>
  <si>
    <t>提升项目可行性</t>
  </si>
  <si>
    <t>规范内控管理制度、完善流程，执行效果较好</t>
  </si>
  <si>
    <t>规范内控管理制度</t>
  </si>
  <si>
    <t>效益指标（40分）</t>
  </si>
  <si>
    <t>6~9月份</t>
  </si>
  <si>
    <t>财务软件升级完成时间</t>
  </si>
  <si>
    <t>机构调整。</t>
  </si>
  <si>
    <t>12月份</t>
  </si>
  <si>
    <t>6月份</t>
  </si>
  <si>
    <t>内控手册修订完成时间</t>
  </si>
  <si>
    <t>根据业务需要适时增加软件功能。</t>
  </si>
  <si>
    <t>升级后软件性能</t>
  </si>
  <si>
    <t>继续加强项目前期调研、策划工作。</t>
  </si>
  <si>
    <t>中</t>
  </si>
  <si>
    <t>可行性研究报告论证质量</t>
  </si>
  <si>
    <t>根据国家相关规定及艺术馆的实际情况及时完善内控手册。</t>
  </si>
  <si>
    <t>内控手册修订质量</t>
  </si>
  <si>
    <t>1套</t>
  </si>
  <si>
    <t>财务软件升级</t>
  </si>
  <si>
    <t>加强项目计划性。</t>
  </si>
  <si>
    <t>14包</t>
  </si>
  <si>
    <t>15包</t>
  </si>
  <si>
    <t>政府采购评标</t>
  </si>
  <si>
    <t>可行性研究报告论证</t>
  </si>
  <si>
    <t>内控手册修订</t>
  </si>
  <si>
    <t>1）内部控制管理：一是完成中华世纪坛艺术馆现有内控体系1套2册的修订；二是完成中华世纪坛艺术馆2021年度7个预算项目申报的可行性研究报告论证；三是完成中华世纪坛艺术馆2021年度预算项目共14个包/标的政府采购。
2）财务软件升级：完成1套用友软件的升级。</t>
  </si>
  <si>
    <t>1）内部控制管理：一是对中华世纪坛艺术馆现有内控体系进行调整、完善；二是对中华世纪坛艺术馆2021年度预算项目申报的可行性研究报告进行专家论证；三是在项目实施的政府采购中邀请专家进行评标。
2）财务软件升级：将中华世纪坛艺术馆目前使用的用友U872版本软件升级为最新版本U8V16。</t>
  </si>
  <si>
    <t>  冀鹏程</t>
  </si>
  <si>
    <t>内控制度及财务软件更新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</si>
</sst>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9" formatCode="0.0_ "/>
    <numFmt numFmtId="180" formatCode="0_ "/>
  </numFmts>
  <fonts count="43">
    <font>
      <sz val="10"/>
      <color rgb="FF000000"/>
      <name val="Times New Roman"/>
      <charset val="134"/>
    </font>
    <font>
      <sz val="11"/>
      <color theme="1"/>
      <name val="宋体"/>
      <charset val="134"/>
      <scheme val="minor"/>
    </font>
    <font>
      <sz val="10"/>
      <color rgb="FF000000"/>
      <name val="宋体"/>
      <charset val="134"/>
      <scheme val="minor"/>
    </font>
    <font>
      <b/>
      <sz val="18"/>
      <color theme="1"/>
      <name val="宋体"/>
      <charset val="134"/>
      <scheme val="minor"/>
    </font>
    <font>
      <sz val="12"/>
      <color theme="1"/>
      <name val="宋体"/>
      <charset val="134"/>
      <scheme val="minor"/>
    </font>
    <font>
      <sz val="12"/>
      <color rgb="FF000000"/>
      <name val="宋体"/>
      <charset val="134"/>
      <scheme val="minor"/>
    </font>
    <font>
      <sz val="12"/>
      <name val="宋体"/>
      <charset val="134"/>
      <scheme val="minor"/>
    </font>
    <font>
      <sz val="12"/>
      <color rgb="FF000000"/>
      <name val="Times New Roman"/>
      <family val="1"/>
    </font>
    <font>
      <sz val="12"/>
      <color rgb="FF000000"/>
      <name val="宋体"/>
      <charset val="134"/>
    </font>
    <font>
      <b/>
      <sz val="12"/>
      <color rgb="FF000000"/>
      <name val="宋体"/>
      <charset val="134"/>
      <scheme val="minor"/>
    </font>
    <font>
      <b/>
      <sz val="12"/>
      <color theme="1"/>
      <name val="宋体"/>
      <charset val="134"/>
      <scheme val="minor"/>
    </font>
    <font>
      <sz val="11"/>
      <color theme="1"/>
      <name val="宋体"/>
      <charset val="134"/>
      <scheme val="minor"/>
    </font>
    <font>
      <sz val="11"/>
      <color indexed="8"/>
      <name val="宋体"/>
      <charset val="134"/>
    </font>
    <font>
      <sz val="10"/>
      <color rgb="FF000000"/>
      <name val="Times New Roman"/>
      <family val="1"/>
    </font>
    <font>
      <sz val="9"/>
      <name val="Times New Roman"/>
      <family val="1"/>
    </font>
    <font>
      <sz val="10"/>
      <color rgb="FF000000"/>
      <name val="宋体"/>
      <family val="3"/>
      <charset val="134"/>
      <scheme val="minor"/>
    </font>
    <font>
      <sz val="10.5"/>
      <color rgb="FF000000"/>
      <name val="仿宋_GB2312"/>
      <family val="3"/>
      <charset val="134"/>
    </font>
    <font>
      <sz val="10.5"/>
      <color indexed="8"/>
      <name val="仿宋_GB2312"/>
      <family val="3"/>
      <charset val="134"/>
    </font>
    <font>
      <sz val="10.5"/>
      <color indexed="8"/>
      <name val="Times New Roman"/>
      <family val="1"/>
    </font>
    <font>
      <sz val="11"/>
      <color theme="1"/>
      <name val="宋体"/>
      <family val="3"/>
      <charset val="134"/>
      <scheme val="minor"/>
    </font>
    <font>
      <b/>
      <sz val="18"/>
      <color theme="1"/>
      <name val="宋体"/>
      <family val="3"/>
      <charset val="134"/>
      <scheme val="minor"/>
    </font>
    <font>
      <b/>
      <sz val="12"/>
      <color theme="1"/>
      <name val="宋体"/>
      <family val="3"/>
      <charset val="134"/>
      <scheme val="minor"/>
    </font>
    <font>
      <b/>
      <sz val="12"/>
      <color rgb="FF000000"/>
      <name val="宋体"/>
      <family val="3"/>
      <charset val="134"/>
      <scheme val="minor"/>
    </font>
    <font>
      <sz val="12"/>
      <color theme="1"/>
      <name val="宋体"/>
      <family val="3"/>
      <charset val="134"/>
      <scheme val="minor"/>
    </font>
    <font>
      <sz val="12"/>
      <color rgb="FF000000"/>
      <name val="宋体"/>
      <family val="3"/>
      <charset val="134"/>
      <scheme val="minor"/>
    </font>
    <font>
      <sz val="11"/>
      <color indexed="8"/>
      <name val="宋体"/>
      <family val="3"/>
      <charset val="134"/>
    </font>
    <font>
      <sz val="10"/>
      <color theme="1"/>
      <name val="宋体"/>
      <family val="3"/>
      <charset val="134"/>
      <scheme val="minor"/>
    </font>
    <font>
      <sz val="10"/>
      <name val="Arial"/>
      <family val="2"/>
    </font>
    <font>
      <sz val="12"/>
      <name val="Arial"/>
      <family val="2"/>
    </font>
    <font>
      <sz val="12"/>
      <name val="宋体"/>
      <family val="3"/>
      <charset val="134"/>
    </font>
    <font>
      <sz val="12"/>
      <color indexed="8"/>
      <name val="宋体"/>
      <family val="3"/>
      <charset val="134"/>
    </font>
    <font>
      <sz val="12"/>
      <color theme="1"/>
      <name val="Songti SC Regular"/>
      <family val="1"/>
    </font>
    <font>
      <sz val="12"/>
      <color rgb="FF000000"/>
      <name val="Songti SC Regular"/>
      <family val="1"/>
    </font>
    <font>
      <sz val="12"/>
      <name val="Songti SC Regular"/>
      <family val="1"/>
    </font>
    <font>
      <sz val="12"/>
      <color theme="1"/>
      <name val="宋体"/>
      <family val="3"/>
      <charset val="134"/>
    </font>
    <font>
      <sz val="12"/>
      <color rgb="FF000000"/>
      <name val="宋体"/>
      <family val="3"/>
      <charset val="134"/>
    </font>
    <font>
      <sz val="11"/>
      <color theme="1"/>
      <name val="Songti SC Regular"/>
      <family val="1"/>
    </font>
    <font>
      <sz val="12"/>
      <name val="宋体"/>
      <family val="3"/>
      <charset val="134"/>
      <scheme val="minor"/>
    </font>
    <font>
      <sz val="12"/>
      <color rgb="FF000000"/>
      <name val="仿宋_GB2312"/>
      <family val="3"/>
      <charset val="134"/>
    </font>
    <font>
      <sz val="12"/>
      <color indexed="8"/>
      <name val="仿宋_GB2312"/>
      <family val="3"/>
      <charset val="134"/>
    </font>
    <font>
      <sz val="12"/>
      <color indexed="8"/>
      <name val="仿宋"/>
      <family val="3"/>
      <charset val="134"/>
    </font>
    <font>
      <sz val="14"/>
      <color rgb="FF000000"/>
      <name val="仿宋_GB2312"/>
      <family val="3"/>
      <charset val="134"/>
    </font>
    <font>
      <sz val="18"/>
      <color rgb="FF000000"/>
      <name val="方正小标宋简体"/>
      <family val="4"/>
      <charset val="134"/>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s>
  <cellStyleXfs count="5">
    <xf numFmtId="0" fontId="0" fillId="0" borderId="0"/>
    <xf numFmtId="9" fontId="11" fillId="0" borderId="0" applyFont="0" applyFill="0" applyBorder="0" applyAlignment="0" applyProtection="0">
      <alignment vertical="center"/>
    </xf>
    <xf numFmtId="0" fontId="13" fillId="0" borderId="0"/>
    <xf numFmtId="9" fontId="19" fillId="0" borderId="0" applyFont="0" applyFill="0" applyBorder="0" applyAlignment="0" applyProtection="0">
      <alignment vertical="center"/>
    </xf>
    <xf numFmtId="0" fontId="27" fillId="0" borderId="0"/>
  </cellStyleXfs>
  <cellXfs count="250">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9"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0" fontId="4" fillId="0" borderId="2" xfId="1" applyNumberFormat="1" applyFont="1" applyFill="1" applyBorder="1" applyAlignment="1">
      <alignment horizontal="center" vertical="center" wrapText="1"/>
    </xf>
    <xf numFmtId="10" fontId="4" fillId="0" borderId="11"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1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0" xfId="2" applyFont="1" applyFill="1" applyBorder="1" applyAlignment="1">
      <alignment horizontal="left" vertical="top"/>
    </xf>
    <xf numFmtId="0" fontId="15" fillId="0" borderId="0" xfId="2" applyFont="1" applyFill="1" applyBorder="1" applyAlignment="1">
      <alignment vertical="center"/>
    </xf>
    <xf numFmtId="0" fontId="15" fillId="0" borderId="0"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center" wrapText="1"/>
    </xf>
    <xf numFmtId="0" fontId="16" fillId="0" borderId="1" xfId="2" applyFont="1" applyFill="1" applyBorder="1" applyAlignment="1">
      <alignment horizontal="left" vertical="center" wrapText="1"/>
    </xf>
    <xf numFmtId="9" fontId="16" fillId="0" borderId="1" xfId="2" applyNumberFormat="1" applyFont="1" applyFill="1" applyBorder="1" applyAlignment="1">
      <alignment horizontal="center" vertical="center" wrapText="1"/>
    </xf>
    <xf numFmtId="0" fontId="16" fillId="0" borderId="10" xfId="2" applyFont="1" applyFill="1" applyBorder="1" applyAlignment="1">
      <alignment horizontal="center" wrapText="1"/>
    </xf>
    <xf numFmtId="0" fontId="16" fillId="0" borderId="12" xfId="2" applyFont="1" applyFill="1" applyBorder="1" applyAlignment="1">
      <alignment horizontal="center" wrapText="1"/>
    </xf>
    <xf numFmtId="0" fontId="16" fillId="0" borderId="5" xfId="2" applyFont="1" applyFill="1" applyBorder="1" applyAlignment="1">
      <alignment horizontal="center" wrapText="1"/>
    </xf>
    <xf numFmtId="0" fontId="16" fillId="0" borderId="1" xfId="2" applyFont="1" applyFill="1" applyBorder="1" applyAlignment="1">
      <alignment horizontal="justify" vertical="center" wrapText="1"/>
    </xf>
    <xf numFmtId="0" fontId="16" fillId="0" borderId="1"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5" xfId="2" applyFont="1" applyFill="1" applyBorder="1" applyAlignment="1">
      <alignment horizontal="center" vertical="center" wrapText="1"/>
    </xf>
    <xf numFmtId="9" fontId="16" fillId="0" borderId="1" xfId="2" applyNumberFormat="1" applyFont="1" applyFill="1" applyBorder="1" applyAlignment="1">
      <alignment horizontal="center" vertical="center" wrapText="1"/>
    </xf>
    <xf numFmtId="0" fontId="16" fillId="0" borderId="1" xfId="2" applyFont="1" applyFill="1" applyBorder="1" applyAlignment="1">
      <alignment horizontal="left" vertical="center" wrapText="1"/>
    </xf>
    <xf numFmtId="0" fontId="16" fillId="0" borderId="1" xfId="2" applyFont="1" applyFill="1" applyBorder="1" applyAlignment="1">
      <alignment horizontal="left" wrapText="1"/>
    </xf>
    <xf numFmtId="0" fontId="16" fillId="0" borderId="1" xfId="2" applyFont="1" applyFill="1" applyBorder="1" applyAlignment="1">
      <alignment horizontal="center" wrapText="1"/>
    </xf>
    <xf numFmtId="0" fontId="13" fillId="0" borderId="0" xfId="2" applyFont="1" applyFill="1" applyBorder="1" applyAlignment="1">
      <alignment horizontal="left" vertical="center"/>
    </xf>
    <xf numFmtId="179" fontId="16" fillId="0" borderId="1" xfId="2" applyNumberFormat="1" applyFont="1" applyFill="1" applyBorder="1" applyAlignment="1">
      <alignment horizontal="center" vertical="center" wrapText="1"/>
    </xf>
    <xf numFmtId="10" fontId="16" fillId="0" borderId="1" xfId="2" applyNumberFormat="1" applyFont="1" applyFill="1" applyBorder="1" applyAlignment="1">
      <alignment horizontal="center" vertical="center" wrapText="1"/>
    </xf>
    <xf numFmtId="180" fontId="16" fillId="0" borderId="1" xfId="2" applyNumberFormat="1" applyFont="1" applyFill="1" applyBorder="1" applyAlignment="1">
      <alignment horizontal="center" vertical="center" wrapText="1"/>
    </xf>
    <xf numFmtId="176" fontId="16" fillId="0" borderId="1" xfId="2" applyNumberFormat="1" applyFont="1" applyFill="1" applyBorder="1" applyAlignment="1">
      <alignment horizontal="center" vertical="center" wrapText="1"/>
    </xf>
    <xf numFmtId="176" fontId="16" fillId="0" borderId="1" xfId="2" applyNumberFormat="1" applyFont="1" applyFill="1" applyBorder="1" applyAlignment="1">
      <alignment horizontal="center" vertical="center" wrapText="1"/>
    </xf>
    <xf numFmtId="179" fontId="16" fillId="0" borderId="1" xfId="2" applyNumberFormat="1" applyFont="1" applyFill="1" applyBorder="1" applyAlignment="1">
      <alignment horizontal="center" wrapText="1"/>
    </xf>
    <xf numFmtId="180" fontId="16" fillId="0" borderId="1" xfId="2" applyNumberFormat="1" applyFont="1" applyFill="1" applyBorder="1" applyAlignment="1">
      <alignment horizontal="center" wrapText="1"/>
    </xf>
    <xf numFmtId="176" fontId="16" fillId="0" borderId="1" xfId="2" applyNumberFormat="1" applyFont="1" applyFill="1" applyBorder="1" applyAlignment="1">
      <alignment horizontal="center" wrapText="1"/>
    </xf>
    <xf numFmtId="176" fontId="16" fillId="0" borderId="1" xfId="2" applyNumberFormat="1" applyFont="1" applyFill="1" applyBorder="1" applyAlignment="1">
      <alignment horizontal="center" wrapText="1"/>
    </xf>
    <xf numFmtId="0" fontId="16" fillId="0" borderId="1" xfId="2" applyFont="1" applyFill="1" applyBorder="1" applyAlignment="1">
      <alignment horizontal="justify" wrapText="1"/>
    </xf>
    <xf numFmtId="0" fontId="13" fillId="0" borderId="0" xfId="2" applyFont="1" applyFill="1" applyBorder="1" applyAlignment="1">
      <alignment horizontal="center" vertical="top"/>
    </xf>
    <xf numFmtId="0" fontId="16" fillId="0" borderId="1" xfId="2" applyFont="1" applyFill="1" applyBorder="1" applyAlignment="1">
      <alignment horizontal="center" vertical="top" wrapText="1"/>
    </xf>
    <xf numFmtId="0" fontId="16" fillId="0" borderId="1" xfId="2" applyFont="1" applyFill="1" applyBorder="1" applyAlignment="1">
      <alignment horizontal="center" vertical="top" wrapText="1"/>
    </xf>
    <xf numFmtId="0" fontId="19"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15" fillId="0" borderId="13" xfId="2" applyFont="1" applyFill="1" applyBorder="1" applyAlignment="1">
      <alignment horizontal="left" vertical="center" wrapText="1"/>
    </xf>
    <xf numFmtId="0" fontId="19" fillId="0" borderId="0" xfId="2" applyFont="1" applyFill="1" applyBorder="1" applyAlignment="1">
      <alignment vertical="center"/>
    </xf>
    <xf numFmtId="0" fontId="21" fillId="0"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9" fontId="23" fillId="0" borderId="1" xfId="2" applyNumberFormat="1" applyFont="1" applyFill="1" applyBorder="1" applyAlignment="1">
      <alignment horizontal="center" vertical="center"/>
    </xf>
    <xf numFmtId="0" fontId="23" fillId="0" borderId="11" xfId="2" applyFont="1" applyFill="1" applyBorder="1" applyAlignment="1">
      <alignment horizontal="center" vertical="center" wrapText="1"/>
    </xf>
    <xf numFmtId="0" fontId="23" fillId="0" borderId="2"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3" fillId="0" borderId="1" xfId="2" applyFont="1" applyFill="1" applyBorder="1" applyAlignment="1">
      <alignment horizontal="center" vertical="center"/>
    </xf>
    <xf numFmtId="9" fontId="23" fillId="0" borderId="1" xfId="2" applyNumberFormat="1"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2"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6" xfId="2" applyFont="1" applyFill="1" applyBorder="1" applyAlignment="1">
      <alignment horizontal="center" vertical="center" wrapText="1"/>
    </xf>
    <xf numFmtId="179" fontId="23" fillId="0" borderId="1" xfId="2" applyNumberFormat="1" applyFont="1" applyFill="1" applyBorder="1" applyAlignment="1">
      <alignment horizontal="center" vertical="center" wrapText="1"/>
    </xf>
    <xf numFmtId="10" fontId="23" fillId="0" borderId="1" xfId="2" applyNumberFormat="1" applyFont="1" applyFill="1" applyBorder="1" applyAlignment="1">
      <alignment horizontal="center" vertical="center" wrapText="1"/>
    </xf>
    <xf numFmtId="176" fontId="23" fillId="0" borderId="1" xfId="2" applyNumberFormat="1"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0" borderId="8" xfId="2" applyFont="1" applyFill="1" applyBorder="1" applyAlignment="1">
      <alignment horizontal="center" vertical="center" wrapText="1"/>
    </xf>
    <xf numFmtId="179" fontId="23" fillId="0" borderId="1" xfId="2" applyNumberFormat="1" applyFont="1" applyFill="1" applyBorder="1" applyAlignment="1">
      <alignment horizontal="center" vertical="center" wrapText="1"/>
    </xf>
    <xf numFmtId="10" fontId="23" fillId="0" borderId="11" xfId="3" applyNumberFormat="1" applyFont="1" applyFill="1" applyBorder="1" applyAlignment="1">
      <alignment horizontal="center" vertical="center" wrapText="1"/>
    </xf>
    <xf numFmtId="10" fontId="23" fillId="0" borderId="2" xfId="3" applyNumberFormat="1" applyFont="1" applyFill="1" applyBorder="1" applyAlignment="1">
      <alignment horizontal="center" vertical="center" wrapText="1"/>
    </xf>
    <xf numFmtId="176" fontId="23" fillId="0" borderId="2" xfId="2" applyNumberFormat="1" applyFont="1" applyFill="1" applyBorder="1" applyAlignment="1">
      <alignment horizontal="center" vertical="center" wrapText="1"/>
    </xf>
    <xf numFmtId="176" fontId="23" fillId="0" borderId="1" xfId="2" applyNumberFormat="1" applyFont="1" applyFill="1" applyBorder="1" applyAlignment="1">
      <alignment horizontal="center" vertical="center" wrapText="1"/>
    </xf>
    <xf numFmtId="176" fontId="23" fillId="0" borderId="11" xfId="2" applyNumberFormat="1" applyFont="1" applyFill="1" applyBorder="1" applyAlignment="1">
      <alignment horizontal="center" vertical="center" wrapText="1"/>
    </xf>
    <xf numFmtId="176" fontId="23" fillId="0" borderId="2" xfId="2" applyNumberFormat="1"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6" fillId="0" borderId="1" xfId="2" applyFont="1" applyFill="1" applyBorder="1" applyAlignment="1">
      <alignment horizontal="left" vertical="center" wrapText="1"/>
    </xf>
    <xf numFmtId="0" fontId="26" fillId="0" borderId="1" xfId="2" applyFont="1" applyFill="1" applyBorder="1" applyAlignment="1">
      <alignment horizontal="center" vertical="center" wrapText="1"/>
    </xf>
    <xf numFmtId="0" fontId="23" fillId="0" borderId="1" xfId="2" applyFont="1" applyFill="1" applyBorder="1" applyAlignment="1">
      <alignment vertical="center" wrapText="1"/>
    </xf>
    <xf numFmtId="49" fontId="28" fillId="0" borderId="11" xfId="4" applyNumberFormat="1" applyFont="1" applyFill="1" applyBorder="1" applyAlignment="1">
      <alignment horizontal="center" vertical="center" wrapText="1"/>
    </xf>
    <xf numFmtId="49" fontId="29" fillId="0" borderId="2" xfId="4" applyNumberFormat="1" applyFont="1" applyFill="1" applyBorder="1" applyAlignment="1">
      <alignment horizontal="center" vertical="center" wrapText="1"/>
    </xf>
    <xf numFmtId="49" fontId="29" fillId="0" borderId="11" xfId="4" applyNumberFormat="1"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1" xfId="2" applyFont="1" applyFill="1" applyBorder="1" applyAlignment="1">
      <alignment horizontal="center" vertical="center"/>
    </xf>
    <xf numFmtId="0" fontId="26" fillId="0" borderId="1" xfId="2" applyFont="1" applyFill="1" applyBorder="1" applyAlignment="1">
      <alignment horizontal="left" vertical="center" wrapText="1"/>
    </xf>
    <xf numFmtId="176" fontId="23" fillId="0" borderId="10" xfId="2" applyNumberFormat="1" applyFont="1" applyFill="1" applyBorder="1" applyAlignment="1">
      <alignment horizontal="center" vertical="center" wrapText="1"/>
    </xf>
    <xf numFmtId="176" fontId="23" fillId="0" borderId="9" xfId="2" applyNumberFormat="1" applyFont="1" applyFill="1" applyBorder="1" applyAlignment="1">
      <alignment horizontal="center" vertical="center" wrapText="1"/>
    </xf>
    <xf numFmtId="176" fontId="23" fillId="0" borderId="8" xfId="2" applyNumberFormat="1" applyFont="1" applyFill="1" applyBorder="1" applyAlignment="1">
      <alignment horizontal="center" vertical="center" wrapText="1"/>
    </xf>
    <xf numFmtId="176" fontId="23" fillId="0" borderId="5" xfId="2" applyNumberFormat="1" applyFont="1" applyFill="1" applyBorder="1" applyAlignment="1">
      <alignment horizontal="center" vertical="center" wrapText="1"/>
    </xf>
    <xf numFmtId="176" fontId="23" fillId="0" borderId="4" xfId="2" applyNumberFormat="1" applyFont="1" applyFill="1" applyBorder="1" applyAlignment="1">
      <alignment horizontal="center" vertical="center" wrapText="1"/>
    </xf>
    <xf numFmtId="176" fontId="23" fillId="0" borderId="3" xfId="2" applyNumberFormat="1" applyFont="1" applyFill="1" applyBorder="1" applyAlignment="1">
      <alignment horizontal="center" vertical="center" wrapText="1"/>
    </xf>
    <xf numFmtId="9" fontId="15" fillId="0" borderId="0" xfId="3" applyNumberFormat="1" applyFont="1" applyAlignment="1">
      <alignment vertical="center"/>
    </xf>
    <xf numFmtId="49" fontId="23" fillId="0" borderId="11" xfId="3" applyNumberFormat="1" applyFont="1" applyFill="1" applyBorder="1" applyAlignment="1">
      <alignment horizontal="center" vertical="center" wrapText="1"/>
    </xf>
    <xf numFmtId="0" fontId="23" fillId="0" borderId="1" xfId="2" applyFont="1" applyFill="1" applyBorder="1" applyAlignment="1">
      <alignment horizontal="justify" vertical="center" wrapText="1"/>
    </xf>
    <xf numFmtId="0" fontId="31" fillId="0" borderId="11" xfId="2" applyFont="1" applyFill="1" applyBorder="1" applyAlignment="1">
      <alignment horizontal="center" vertical="center" wrapText="1"/>
    </xf>
    <xf numFmtId="0" fontId="31" fillId="0" borderId="2" xfId="2" applyFont="1" applyFill="1" applyBorder="1" applyAlignment="1">
      <alignment horizontal="center" vertical="center" wrapText="1"/>
    </xf>
    <xf numFmtId="0" fontId="32" fillId="0" borderId="11"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1" fillId="0" borderId="1" xfId="2" applyFont="1" applyFill="1" applyBorder="1" applyAlignment="1">
      <alignment horizontal="center" vertical="center" wrapText="1"/>
    </xf>
    <xf numFmtId="10" fontId="31" fillId="0" borderId="1" xfId="2" applyNumberFormat="1" applyFont="1" applyFill="1" applyBorder="1" applyAlignment="1">
      <alignment horizontal="center" vertical="center" wrapText="1"/>
    </xf>
    <xf numFmtId="0" fontId="33" fillId="0" borderId="11" xfId="2" applyFont="1" applyFill="1" applyBorder="1" applyAlignment="1">
      <alignment horizontal="center" vertical="center" wrapText="1"/>
    </xf>
    <xf numFmtId="0" fontId="29" fillId="0" borderId="2" xfId="2" applyFont="1" applyFill="1" applyBorder="1" applyAlignment="1">
      <alignment horizontal="center" vertical="center" wrapText="1"/>
    </xf>
    <xf numFmtId="0" fontId="31" fillId="0" borderId="5" xfId="2" applyFont="1" applyFill="1" applyBorder="1" applyAlignment="1">
      <alignment horizontal="center" vertical="center" wrapText="1"/>
    </xf>
    <xf numFmtId="0" fontId="31" fillId="0" borderId="12" xfId="2" applyFont="1" applyFill="1" applyBorder="1" applyAlignment="1">
      <alignment horizontal="center" vertical="center" wrapText="1"/>
    </xf>
    <xf numFmtId="0" fontId="31" fillId="0" borderId="12" xfId="2" applyFont="1" applyFill="1" applyBorder="1" applyAlignment="1">
      <alignment horizontal="center" vertical="center" wrapText="1"/>
    </xf>
    <xf numFmtId="0" fontId="31" fillId="0" borderId="11" xfId="2" applyFont="1" applyFill="1" applyBorder="1" applyAlignment="1">
      <alignment horizontal="left" vertical="center" wrapText="1"/>
    </xf>
    <xf numFmtId="0" fontId="31" fillId="0" borderId="2" xfId="2" applyFont="1" applyFill="1" applyBorder="1" applyAlignment="1">
      <alignment horizontal="left" vertical="center" wrapText="1"/>
    </xf>
    <xf numFmtId="9" fontId="31" fillId="0" borderId="1" xfId="2" applyNumberFormat="1"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4" fillId="0" borderId="1" xfId="2" applyFont="1" applyFill="1" applyBorder="1" applyAlignment="1">
      <alignment horizontal="left" vertical="center" wrapText="1"/>
    </xf>
    <xf numFmtId="0" fontId="31" fillId="0" borderId="5" xfId="2" applyFont="1" applyFill="1" applyBorder="1" applyAlignment="1">
      <alignment horizontal="center" vertical="center" wrapText="1"/>
    </xf>
    <xf numFmtId="0" fontId="32" fillId="0" borderId="1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5" fillId="0" borderId="2" xfId="2" applyFont="1" applyFill="1" applyBorder="1" applyAlignment="1">
      <alignment horizontal="center" vertical="center" wrapText="1"/>
    </xf>
    <xf numFmtId="0" fontId="31" fillId="0" borderId="1" xfId="2" applyFont="1" applyFill="1" applyBorder="1" applyAlignment="1">
      <alignment horizontal="center" vertical="center"/>
    </xf>
    <xf numFmtId="0" fontId="31" fillId="0" borderId="4"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36" fillId="0" borderId="1"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2"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32" fillId="0" borderId="7" xfId="2" applyFont="1" applyFill="1" applyBorder="1" applyAlignment="1">
      <alignment horizontal="center" vertical="center" wrapText="1"/>
    </xf>
    <xf numFmtId="0" fontId="32" fillId="0" borderId="6" xfId="2" applyFont="1" applyFill="1" applyBorder="1" applyAlignment="1">
      <alignment horizontal="center" vertical="center" wrapText="1"/>
    </xf>
    <xf numFmtId="179" fontId="31" fillId="0" borderId="1" xfId="2" applyNumberFormat="1" applyFont="1" applyFill="1" applyBorder="1" applyAlignment="1">
      <alignment horizontal="center" vertical="center" wrapText="1"/>
    </xf>
    <xf numFmtId="176" fontId="31" fillId="0" borderId="1" xfId="2" applyNumberFormat="1" applyFont="1" applyFill="1" applyBorder="1" applyAlignment="1">
      <alignment horizontal="center" vertical="center" wrapText="1"/>
    </xf>
    <xf numFmtId="0" fontId="31" fillId="0" borderId="9" xfId="2" applyFont="1" applyFill="1" applyBorder="1" applyAlignment="1">
      <alignment horizontal="center" vertical="center" wrapText="1"/>
    </xf>
    <xf numFmtId="0" fontId="31" fillId="0" borderId="8" xfId="2" applyFont="1" applyFill="1" applyBorder="1" applyAlignment="1">
      <alignment horizontal="center" vertical="center" wrapText="1"/>
    </xf>
    <xf numFmtId="10" fontId="31" fillId="0" borderId="1" xfId="2" applyNumberFormat="1" applyFont="1" applyFill="1" applyBorder="1" applyAlignment="1">
      <alignment horizontal="center" vertical="center" wrapText="1"/>
    </xf>
    <xf numFmtId="179" fontId="31" fillId="0" borderId="1" xfId="2" applyNumberFormat="1" applyFont="1" applyFill="1" applyBorder="1" applyAlignment="1">
      <alignment horizontal="center" vertical="center" wrapText="1"/>
    </xf>
    <xf numFmtId="10" fontId="31" fillId="0" borderId="11" xfId="3" applyNumberFormat="1" applyFont="1" applyBorder="1" applyAlignment="1">
      <alignment horizontal="center" vertical="center" wrapText="1"/>
    </xf>
    <xf numFmtId="10" fontId="31" fillId="0" borderId="2" xfId="3" applyNumberFormat="1" applyFont="1" applyBorder="1" applyAlignment="1">
      <alignment horizontal="center" vertical="center" wrapText="1"/>
    </xf>
    <xf numFmtId="176" fontId="31" fillId="0" borderId="2" xfId="2" applyNumberFormat="1" applyFont="1" applyFill="1" applyBorder="1" applyAlignment="1">
      <alignment horizontal="center" vertical="center" wrapText="1"/>
    </xf>
    <xf numFmtId="176" fontId="31" fillId="0" borderId="1" xfId="2" applyNumberFormat="1" applyFont="1" applyFill="1" applyBorder="1" applyAlignment="1">
      <alignment horizontal="center" vertical="center" wrapText="1"/>
    </xf>
    <xf numFmtId="176" fontId="31" fillId="0" borderId="11" xfId="2" applyNumberFormat="1" applyFont="1" applyFill="1" applyBorder="1" applyAlignment="1">
      <alignment horizontal="center" vertical="center" wrapText="1"/>
    </xf>
    <xf numFmtId="176" fontId="31" fillId="0" borderId="2" xfId="2" applyNumberFormat="1" applyFont="1" applyFill="1" applyBorder="1" applyAlignment="1">
      <alignment horizontal="center" vertical="center" wrapText="1"/>
    </xf>
    <xf numFmtId="0" fontId="31" fillId="0" borderId="1" xfId="2" applyFont="1" applyFill="1" applyBorder="1" applyAlignment="1">
      <alignment horizontal="justify" vertical="center" wrapText="1"/>
    </xf>
    <xf numFmtId="0" fontId="32" fillId="0" borderId="4" xfId="2" applyFont="1" applyFill="1" applyBorder="1" applyAlignment="1">
      <alignment horizontal="center" vertical="center" wrapText="1"/>
    </xf>
    <xf numFmtId="0" fontId="32" fillId="0" borderId="3" xfId="2" applyFont="1" applyFill="1" applyBorder="1" applyAlignment="1">
      <alignment horizontal="center" vertical="center" wrapText="1"/>
    </xf>
    <xf numFmtId="179" fontId="22" fillId="0" borderId="1" xfId="2" applyNumberFormat="1"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2" fillId="0" borderId="14" xfId="2" applyFont="1" applyFill="1" applyBorder="1" applyAlignment="1">
      <alignment horizontal="center" vertical="center" wrapText="1"/>
    </xf>
    <xf numFmtId="0" fontId="22" fillId="0" borderId="2" xfId="2" applyFont="1" applyFill="1" applyBorder="1" applyAlignment="1">
      <alignment horizontal="center" vertical="center" wrapText="1"/>
    </xf>
    <xf numFmtId="0" fontId="23" fillId="0" borderId="11" xfId="2" applyFont="1" applyFill="1" applyBorder="1" applyAlignment="1">
      <alignment horizontal="left" vertical="center" wrapText="1"/>
    </xf>
    <xf numFmtId="0" fontId="23" fillId="0" borderId="2" xfId="2" applyFont="1" applyFill="1" applyBorder="1" applyAlignment="1">
      <alignment horizontal="left" vertical="center" wrapText="1"/>
    </xf>
    <xf numFmtId="10" fontId="23" fillId="0" borderId="1" xfId="2" applyNumberFormat="1" applyFont="1" applyFill="1" applyBorder="1" applyAlignment="1">
      <alignment horizontal="center" vertical="center"/>
    </xf>
    <xf numFmtId="0" fontId="13" fillId="0" borderId="10"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1" xfId="2" applyFont="1" applyFill="1" applyBorder="1" applyAlignment="1">
      <alignment horizontal="left" vertical="top"/>
    </xf>
    <xf numFmtId="0" fontId="15" fillId="0" borderId="0" xfId="2" applyFont="1" applyFill="1" applyAlignment="1">
      <alignment vertical="center"/>
    </xf>
    <xf numFmtId="0" fontId="19" fillId="0" borderId="0" xfId="2" applyFont="1" applyFill="1" applyAlignment="1">
      <alignment vertical="center"/>
    </xf>
    <xf numFmtId="0" fontId="37" fillId="0" borderId="1" xfId="2" applyFont="1" applyFill="1" applyBorder="1" applyAlignment="1">
      <alignment vertical="center" wrapText="1"/>
    </xf>
    <xf numFmtId="0" fontId="19" fillId="0" borderId="0" xfId="2" applyFont="1" applyFill="1" applyAlignment="1">
      <alignment horizontal="center" vertical="center"/>
    </xf>
    <xf numFmtId="0" fontId="20" fillId="0" borderId="0" xfId="2" applyFont="1" applyFill="1" applyAlignment="1">
      <alignment horizontal="center" vertical="center"/>
    </xf>
    <xf numFmtId="0" fontId="38" fillId="0" borderId="1" xfId="2" applyFont="1" applyFill="1" applyBorder="1" applyAlignment="1">
      <alignment horizontal="center" vertical="center" wrapText="1"/>
    </xf>
    <xf numFmtId="0" fontId="38" fillId="0" borderId="1" xfId="2" applyFont="1" applyFill="1" applyBorder="1" applyAlignment="1">
      <alignment horizontal="justify" vertical="center" wrapText="1"/>
    </xf>
    <xf numFmtId="9" fontId="38" fillId="0" borderId="1" xfId="2" applyNumberFormat="1" applyFont="1" applyFill="1" applyBorder="1" applyAlignment="1">
      <alignment horizontal="center" vertical="center" wrapText="1"/>
    </xf>
    <xf numFmtId="0" fontId="38" fillId="0" borderId="1" xfId="2" applyFont="1" applyFill="1" applyBorder="1" applyAlignment="1">
      <alignment horizontal="left" vertical="center" wrapText="1"/>
    </xf>
    <xf numFmtId="0" fontId="38" fillId="0" borderId="1" xfId="2" applyFont="1" applyFill="1" applyBorder="1" applyAlignment="1">
      <alignment horizontal="justify" vertical="center" wrapText="1"/>
    </xf>
    <xf numFmtId="0" fontId="38" fillId="0" borderId="12" xfId="2" applyFont="1" applyFill="1" applyBorder="1" applyAlignment="1">
      <alignment horizontal="center" vertical="center" wrapText="1"/>
    </xf>
    <xf numFmtId="0" fontId="38" fillId="0" borderId="1" xfId="2" applyFont="1" applyFill="1" applyBorder="1" applyAlignment="1">
      <alignment horizontal="center" vertical="center" wrapText="1"/>
    </xf>
    <xf numFmtId="0" fontId="38" fillId="0" borderId="5" xfId="2" applyFont="1" applyFill="1" applyBorder="1" applyAlignment="1">
      <alignment horizontal="center" vertical="center" wrapText="1"/>
    </xf>
    <xf numFmtId="9" fontId="38" fillId="0" borderId="1" xfId="2" applyNumberFormat="1" applyFont="1" applyFill="1" applyBorder="1" applyAlignment="1">
      <alignment horizontal="center" vertical="center" wrapText="1"/>
    </xf>
    <xf numFmtId="10" fontId="38" fillId="0" borderId="1" xfId="2" applyNumberFormat="1" applyFont="1" applyFill="1" applyBorder="1" applyAlignment="1">
      <alignment horizontal="center" vertical="center" wrapText="1"/>
    </xf>
    <xf numFmtId="0" fontId="38" fillId="0" borderId="9" xfId="2" applyFont="1" applyFill="1" applyBorder="1" applyAlignment="1">
      <alignment horizontal="center" vertical="center" wrapText="1"/>
    </xf>
    <xf numFmtId="0" fontId="38" fillId="0" borderId="8" xfId="2" applyFont="1" applyFill="1" applyBorder="1" applyAlignment="1">
      <alignment horizontal="center" vertical="center" wrapText="1"/>
    </xf>
    <xf numFmtId="0" fontId="38" fillId="0" borderId="10" xfId="2" applyFont="1" applyFill="1" applyBorder="1" applyAlignment="1">
      <alignment horizontal="center" vertical="center" wrapText="1"/>
    </xf>
    <xf numFmtId="0" fontId="38" fillId="0" borderId="4" xfId="2" applyFont="1" applyFill="1" applyBorder="1" applyAlignment="1">
      <alignment horizontal="center" vertical="center" wrapText="1"/>
    </xf>
    <xf numFmtId="0" fontId="38" fillId="0" borderId="3" xfId="2" applyFont="1" applyFill="1" applyBorder="1" applyAlignment="1">
      <alignment horizontal="center" vertical="center" wrapText="1"/>
    </xf>
    <xf numFmtId="0" fontId="7" fillId="0" borderId="1" xfId="2" applyFont="1" applyFill="1" applyBorder="1" applyAlignment="1">
      <alignment horizontal="left" vertical="center"/>
    </xf>
    <xf numFmtId="0" fontId="38" fillId="0" borderId="11" xfId="2" applyFont="1" applyFill="1" applyBorder="1" applyAlignment="1">
      <alignment horizontal="center" vertical="center" wrapText="1"/>
    </xf>
    <xf numFmtId="0" fontId="38" fillId="0" borderId="2" xfId="2" applyFont="1" applyFill="1" applyBorder="1" applyAlignment="1">
      <alignment horizontal="center" vertical="center" wrapText="1"/>
    </xf>
    <xf numFmtId="0" fontId="38" fillId="0" borderId="1" xfId="2" applyFont="1" applyFill="1" applyBorder="1" applyAlignment="1">
      <alignment vertical="center" wrapText="1"/>
    </xf>
    <xf numFmtId="0" fontId="38" fillId="0" borderId="7" xfId="2" applyFont="1" applyFill="1" applyBorder="1" applyAlignment="1">
      <alignment horizontal="center" vertical="center" wrapText="1"/>
    </xf>
    <xf numFmtId="0" fontId="38" fillId="0" borderId="6" xfId="2" applyFont="1" applyFill="1" applyBorder="1" applyAlignment="1">
      <alignment horizontal="center" vertical="center" wrapText="1"/>
    </xf>
    <xf numFmtId="179" fontId="38" fillId="0" borderId="1" xfId="2" applyNumberFormat="1" applyFont="1" applyFill="1" applyBorder="1" applyAlignment="1">
      <alignment horizontal="center" vertical="center" wrapText="1"/>
    </xf>
    <xf numFmtId="10" fontId="38" fillId="0" borderId="1" xfId="2" applyNumberFormat="1" applyFont="1" applyFill="1" applyBorder="1" applyAlignment="1">
      <alignment horizontal="center" vertical="center" wrapText="1"/>
    </xf>
    <xf numFmtId="176" fontId="38" fillId="0" borderId="1" xfId="2" applyNumberFormat="1" applyFont="1" applyFill="1" applyBorder="1" applyAlignment="1">
      <alignment horizontal="center" vertical="center" wrapText="1"/>
    </xf>
    <xf numFmtId="176" fontId="38" fillId="0" borderId="1" xfId="2" applyNumberFormat="1" applyFont="1" applyFill="1" applyBorder="1" applyAlignment="1">
      <alignment horizontal="center" vertical="center" wrapText="1"/>
    </xf>
    <xf numFmtId="0" fontId="41" fillId="0" borderId="0" xfId="2" applyFont="1" applyFill="1" applyBorder="1" applyAlignment="1">
      <alignment horizontal="center" vertical="center"/>
    </xf>
    <xf numFmtId="0" fontId="42" fillId="0" borderId="0" xfId="2" applyFont="1" applyFill="1" applyBorder="1" applyAlignment="1">
      <alignment horizontal="center" vertical="center"/>
    </xf>
    <xf numFmtId="9" fontId="23" fillId="0" borderId="11" xfId="2" applyNumberFormat="1" applyFont="1" applyFill="1" applyBorder="1" applyAlignment="1">
      <alignment horizontal="center" vertical="center" wrapText="1"/>
    </xf>
    <xf numFmtId="9" fontId="23" fillId="0" borderId="2" xfId="2" applyNumberFormat="1" applyFont="1" applyFill="1" applyBorder="1" applyAlignment="1">
      <alignment horizontal="center" vertical="center" wrapText="1"/>
    </xf>
    <xf numFmtId="0" fontId="35" fillId="0" borderId="1" xfId="2" applyFont="1" applyFill="1" applyBorder="1" applyAlignment="1">
      <alignment horizontal="center" vertical="center" wrapText="1"/>
    </xf>
    <xf numFmtId="0" fontId="37" fillId="0" borderId="2" xfId="2" applyFont="1" applyFill="1" applyBorder="1" applyAlignment="1">
      <alignment horizontal="left" vertical="center" wrapText="1"/>
    </xf>
    <xf numFmtId="0" fontId="16" fillId="0" borderId="1" xfId="2" applyFont="1" applyFill="1" applyBorder="1" applyAlignment="1">
      <alignment horizontal="center" vertical="top"/>
    </xf>
    <xf numFmtId="0" fontId="37" fillId="0" borderId="1" xfId="2" applyFont="1" applyFill="1" applyBorder="1" applyAlignment="1">
      <alignment horizontal="center" vertical="center" wrapText="1"/>
    </xf>
    <xf numFmtId="58" fontId="23" fillId="0" borderId="1" xfId="2" applyNumberFormat="1" applyFont="1" applyFill="1" applyBorder="1" applyAlignment="1">
      <alignment horizontal="center" vertical="center" wrapText="1"/>
    </xf>
    <xf numFmtId="10" fontId="23" fillId="0" borderId="11" xfId="3" applyNumberFormat="1" applyFont="1" applyBorder="1" applyAlignment="1">
      <alignment horizontal="center" vertical="center" wrapText="1"/>
    </xf>
    <xf numFmtId="10" fontId="23" fillId="0" borderId="2" xfId="3" applyNumberFormat="1" applyFont="1" applyBorder="1" applyAlignment="1">
      <alignment horizontal="center" vertical="center" wrapText="1"/>
    </xf>
  </cellXfs>
  <cellStyles count="5">
    <cellStyle name="百分比" xfId="1" builtinId="5"/>
    <cellStyle name="百分比 2" xfId="3"/>
    <cellStyle name="常规" xfId="0" builtinId="0"/>
    <cellStyle name="常规 2" xfId="2"/>
    <cellStyle name="常规 2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Q16" sqref="Q16"/>
    </sheetView>
  </sheetViews>
  <sheetFormatPr defaultColWidth="8.83203125" defaultRowHeight="12"/>
  <cols>
    <col min="1" max="1" width="8.83203125" style="2"/>
    <col min="2" max="2" width="11" style="2" customWidth="1"/>
    <col min="3" max="3" width="12.83203125" style="2" customWidth="1"/>
    <col min="4" max="4" width="14" style="2" customWidth="1"/>
    <col min="5" max="5" width="8" style="2" customWidth="1"/>
    <col min="6" max="6" width="8.83203125" style="2"/>
    <col min="7" max="7" width="14.33203125" style="2" customWidth="1"/>
    <col min="8" max="8" width="23.1640625" style="2" customWidth="1"/>
    <col min="9" max="10" width="8.83203125" style="2" customWidth="1"/>
    <col min="11" max="11" width="9.33203125" style="2" customWidth="1"/>
    <col min="12" max="13" width="14.6640625" style="2" customWidth="1"/>
    <col min="14" max="16384" width="8.83203125" style="2"/>
  </cols>
  <sheetData>
    <row r="1" spans="1:12" ht="22.5">
      <c r="A1" s="14" t="s">
        <v>0</v>
      </c>
      <c r="B1" s="14"/>
      <c r="C1" s="14"/>
      <c r="D1" s="14"/>
      <c r="E1" s="14"/>
      <c r="F1" s="14"/>
      <c r="G1" s="14"/>
      <c r="H1" s="14"/>
      <c r="I1" s="14"/>
      <c r="J1" s="14"/>
      <c r="K1" s="14"/>
      <c r="L1" s="14"/>
    </row>
    <row r="2" spans="1:12" ht="13.5">
      <c r="A2" s="15" t="s">
        <v>1</v>
      </c>
      <c r="B2" s="15"/>
      <c r="C2" s="15"/>
      <c r="D2" s="15"/>
      <c r="E2" s="15"/>
      <c r="F2" s="15"/>
      <c r="G2" s="15"/>
      <c r="H2" s="15"/>
      <c r="I2" s="15"/>
      <c r="J2" s="15"/>
      <c r="K2" s="15"/>
      <c r="L2" s="15"/>
    </row>
    <row r="3" spans="1:12" ht="21.95" customHeight="1">
      <c r="A3" s="16" t="s">
        <v>2</v>
      </c>
      <c r="B3" s="16"/>
      <c r="C3" s="16" t="s">
        <v>3</v>
      </c>
      <c r="D3" s="16"/>
      <c r="E3" s="16"/>
      <c r="F3" s="16"/>
      <c r="G3" s="16"/>
      <c r="H3" s="16"/>
      <c r="I3" s="16"/>
      <c r="J3" s="16"/>
      <c r="K3" s="16"/>
      <c r="L3" s="16"/>
    </row>
    <row r="4" spans="1:12" ht="20.45" customHeight="1">
      <c r="A4" s="16" t="s">
        <v>4</v>
      </c>
      <c r="B4" s="16"/>
      <c r="C4" s="16" t="s">
        <v>5</v>
      </c>
      <c r="D4" s="16"/>
      <c r="E4" s="16"/>
      <c r="F4" s="16"/>
      <c r="G4" s="16"/>
      <c r="H4" s="4" t="s">
        <v>6</v>
      </c>
      <c r="I4" s="16" t="s">
        <v>7</v>
      </c>
      <c r="J4" s="16"/>
      <c r="K4" s="16"/>
      <c r="L4" s="16"/>
    </row>
    <row r="5" spans="1:12" ht="20.45" customHeight="1">
      <c r="A5" s="16" t="s">
        <v>8</v>
      </c>
      <c r="B5" s="16"/>
      <c r="C5" s="16" t="s">
        <v>9</v>
      </c>
      <c r="D5" s="16"/>
      <c r="E5" s="16"/>
      <c r="F5" s="16"/>
      <c r="G5" s="16"/>
      <c r="H5" s="4" t="s">
        <v>10</v>
      </c>
      <c r="I5" s="16">
        <v>84187733</v>
      </c>
      <c r="J5" s="16"/>
      <c r="K5" s="16"/>
      <c r="L5" s="16"/>
    </row>
    <row r="6" spans="1:12" ht="14.1" customHeight="1">
      <c r="A6" s="46" t="s">
        <v>11</v>
      </c>
      <c r="B6" s="47"/>
      <c r="C6" s="16"/>
      <c r="D6" s="16"/>
      <c r="E6" s="26" t="s">
        <v>12</v>
      </c>
      <c r="F6" s="27"/>
      <c r="G6" s="38" t="s">
        <v>13</v>
      </c>
      <c r="H6" s="38" t="s">
        <v>14</v>
      </c>
      <c r="I6" s="16" t="s">
        <v>15</v>
      </c>
      <c r="J6" s="16" t="s">
        <v>16</v>
      </c>
      <c r="K6" s="16"/>
      <c r="L6" s="16" t="s">
        <v>17</v>
      </c>
    </row>
    <row r="7" spans="1:12">
      <c r="A7" s="48"/>
      <c r="B7" s="49"/>
      <c r="C7" s="16"/>
      <c r="D7" s="16"/>
      <c r="E7" s="52"/>
      <c r="F7" s="53"/>
      <c r="G7" s="40"/>
      <c r="H7" s="40"/>
      <c r="I7" s="16"/>
      <c r="J7" s="16"/>
      <c r="K7" s="16"/>
      <c r="L7" s="16"/>
    </row>
    <row r="8" spans="1:12" ht="18" customHeight="1">
      <c r="A8" s="48"/>
      <c r="B8" s="49"/>
      <c r="C8" s="17" t="s">
        <v>18</v>
      </c>
      <c r="D8" s="17"/>
      <c r="E8" s="18">
        <v>577.08489999999995</v>
      </c>
      <c r="F8" s="19"/>
      <c r="G8" s="5">
        <v>577.08489999999995</v>
      </c>
      <c r="H8" s="6">
        <v>576.79999999999995</v>
      </c>
      <c r="I8" s="3">
        <v>10</v>
      </c>
      <c r="J8" s="20">
        <v>0.99950631180957905</v>
      </c>
      <c r="K8" s="21"/>
      <c r="L8" s="11">
        <v>10</v>
      </c>
    </row>
    <row r="9" spans="1:12" ht="18.75" customHeight="1">
      <c r="A9" s="48"/>
      <c r="B9" s="49"/>
      <c r="C9" s="26" t="s">
        <v>19</v>
      </c>
      <c r="D9" s="27"/>
      <c r="E9" s="44">
        <v>577.08489999999995</v>
      </c>
      <c r="F9" s="44"/>
      <c r="G9" s="44">
        <v>577.08489999999995</v>
      </c>
      <c r="H9" s="44">
        <v>576.79999999999995</v>
      </c>
      <c r="I9" s="16">
        <v>10</v>
      </c>
      <c r="J9" s="54">
        <f>H9/G9*100%</f>
        <v>0.9995063118095795</v>
      </c>
      <c r="K9" s="54"/>
      <c r="L9" s="45">
        <v>10</v>
      </c>
    </row>
    <row r="10" spans="1:12">
      <c r="A10" s="48"/>
      <c r="B10" s="49"/>
      <c r="C10" s="52"/>
      <c r="D10" s="53"/>
      <c r="E10" s="44"/>
      <c r="F10" s="44"/>
      <c r="G10" s="44"/>
      <c r="H10" s="44"/>
      <c r="I10" s="16"/>
      <c r="J10" s="54"/>
      <c r="K10" s="54"/>
      <c r="L10" s="45"/>
    </row>
    <row r="11" spans="1:12" ht="18.75" customHeight="1">
      <c r="A11" s="48"/>
      <c r="B11" s="49"/>
      <c r="C11" s="16" t="s">
        <v>20</v>
      </c>
      <c r="D11" s="16"/>
      <c r="E11" s="22"/>
      <c r="F11" s="23"/>
      <c r="G11" s="3"/>
      <c r="H11" s="4"/>
      <c r="I11" s="3" t="s">
        <v>21</v>
      </c>
      <c r="J11" s="16"/>
      <c r="K11" s="16"/>
      <c r="L11" s="3" t="s">
        <v>21</v>
      </c>
    </row>
    <row r="12" spans="1:12" ht="18.95" customHeight="1">
      <c r="A12" s="50"/>
      <c r="B12" s="51"/>
      <c r="C12" s="16" t="s">
        <v>22</v>
      </c>
      <c r="D12" s="16"/>
      <c r="E12" s="22"/>
      <c r="F12" s="23"/>
      <c r="G12" s="3"/>
      <c r="H12" s="4"/>
      <c r="I12" s="3" t="s">
        <v>21</v>
      </c>
      <c r="J12" s="16"/>
      <c r="K12" s="16"/>
      <c r="L12" s="3" t="s">
        <v>21</v>
      </c>
    </row>
    <row r="13" spans="1:12" ht="20.100000000000001" customHeight="1">
      <c r="A13" s="16" t="s">
        <v>23</v>
      </c>
      <c r="B13" s="16" t="s">
        <v>24</v>
      </c>
      <c r="C13" s="16"/>
      <c r="D13" s="16"/>
      <c r="E13" s="16"/>
      <c r="F13" s="16"/>
      <c r="G13" s="16"/>
      <c r="H13" s="16" t="s">
        <v>25</v>
      </c>
      <c r="I13" s="16"/>
      <c r="J13" s="16"/>
      <c r="K13" s="16"/>
      <c r="L13" s="16"/>
    </row>
    <row r="14" spans="1:12" ht="155.1" customHeight="1">
      <c r="A14" s="16"/>
      <c r="B14" s="24" t="s">
        <v>26</v>
      </c>
      <c r="C14" s="24"/>
      <c r="D14" s="24"/>
      <c r="E14" s="24"/>
      <c r="F14" s="24"/>
      <c r="G14" s="24"/>
      <c r="H14" s="25" t="s">
        <v>27</v>
      </c>
      <c r="I14" s="25"/>
      <c r="J14" s="25"/>
      <c r="K14" s="25"/>
      <c r="L14" s="25"/>
    </row>
    <row r="15" spans="1:12" s="1" customFormat="1" ht="38.25" customHeight="1">
      <c r="A15" s="38" t="s">
        <v>28</v>
      </c>
      <c r="B15" s="3" t="s">
        <v>29</v>
      </c>
      <c r="C15" s="3" t="s">
        <v>30</v>
      </c>
      <c r="D15" s="22" t="s">
        <v>31</v>
      </c>
      <c r="E15" s="23"/>
      <c r="F15" s="26" t="s">
        <v>32</v>
      </c>
      <c r="G15" s="27"/>
      <c r="H15" s="3" t="s">
        <v>33</v>
      </c>
      <c r="I15" s="12" t="s">
        <v>15</v>
      </c>
      <c r="J15" s="3" t="s">
        <v>17</v>
      </c>
      <c r="K15" s="26" t="s">
        <v>34</v>
      </c>
      <c r="L15" s="27"/>
    </row>
    <row r="16" spans="1:12" s="1" customFormat="1" ht="45" customHeight="1">
      <c r="A16" s="39"/>
      <c r="B16" s="16" t="s">
        <v>35</v>
      </c>
      <c r="C16" s="41" t="s">
        <v>36</v>
      </c>
      <c r="D16" s="28" t="s">
        <v>37</v>
      </c>
      <c r="E16" s="29"/>
      <c r="F16" s="16" t="s">
        <v>38</v>
      </c>
      <c r="G16" s="16"/>
      <c r="H16" s="3" t="s">
        <v>39</v>
      </c>
      <c r="I16" s="3">
        <v>5</v>
      </c>
      <c r="J16" s="3">
        <v>5</v>
      </c>
      <c r="K16" s="22"/>
      <c r="L16" s="23"/>
    </row>
    <row r="17" spans="1:12" s="1" customFormat="1" ht="45" customHeight="1">
      <c r="A17" s="39"/>
      <c r="B17" s="16"/>
      <c r="C17" s="42"/>
      <c r="D17" s="30" t="s">
        <v>40</v>
      </c>
      <c r="E17" s="31"/>
      <c r="F17" s="22" t="s">
        <v>41</v>
      </c>
      <c r="G17" s="32"/>
      <c r="H17" s="7" t="s">
        <v>42</v>
      </c>
      <c r="I17" s="3">
        <v>5</v>
      </c>
      <c r="J17" s="3">
        <v>4.3</v>
      </c>
      <c r="K17" s="22" t="s">
        <v>43</v>
      </c>
      <c r="L17" s="23"/>
    </row>
    <row r="18" spans="1:12" s="1" customFormat="1" ht="45" customHeight="1">
      <c r="A18" s="39"/>
      <c r="B18" s="16"/>
      <c r="C18" s="42"/>
      <c r="D18" s="30" t="s">
        <v>44</v>
      </c>
      <c r="E18" s="31"/>
      <c r="F18" s="22" t="s">
        <v>45</v>
      </c>
      <c r="G18" s="32"/>
      <c r="H18" s="7" t="s">
        <v>46</v>
      </c>
      <c r="I18" s="3">
        <v>5</v>
      </c>
      <c r="J18" s="3">
        <v>4.5</v>
      </c>
      <c r="K18" s="22" t="s">
        <v>47</v>
      </c>
      <c r="L18" s="23"/>
    </row>
    <row r="19" spans="1:12" s="1" customFormat="1" ht="45" customHeight="1">
      <c r="A19" s="39"/>
      <c r="B19" s="16"/>
      <c r="C19" s="42"/>
      <c r="D19" s="28" t="s">
        <v>48</v>
      </c>
      <c r="E19" s="32"/>
      <c r="F19" s="22" t="s">
        <v>49</v>
      </c>
      <c r="G19" s="32"/>
      <c r="H19" s="7" t="s">
        <v>50</v>
      </c>
      <c r="I19" s="3">
        <v>5</v>
      </c>
      <c r="J19" s="3">
        <v>5</v>
      </c>
      <c r="K19" s="22"/>
      <c r="L19" s="23"/>
    </row>
    <row r="20" spans="1:12" s="1" customFormat="1" ht="45" customHeight="1">
      <c r="A20" s="39"/>
      <c r="B20" s="16"/>
      <c r="C20" s="38" t="s">
        <v>51</v>
      </c>
      <c r="D20" s="28" t="s">
        <v>52</v>
      </c>
      <c r="E20" s="29"/>
      <c r="F20" s="33">
        <v>1</v>
      </c>
      <c r="G20" s="16"/>
      <c r="H20" s="8">
        <v>0.95</v>
      </c>
      <c r="I20" s="3">
        <v>5</v>
      </c>
      <c r="J20" s="3">
        <v>4</v>
      </c>
      <c r="K20" s="22" t="s">
        <v>53</v>
      </c>
      <c r="L20" s="23"/>
    </row>
    <row r="21" spans="1:12" s="1" customFormat="1" ht="45" customHeight="1">
      <c r="A21" s="39"/>
      <c r="B21" s="16"/>
      <c r="C21" s="40"/>
      <c r="D21" s="28" t="s">
        <v>54</v>
      </c>
      <c r="E21" s="32"/>
      <c r="F21" s="22" t="s">
        <v>55</v>
      </c>
      <c r="G21" s="32"/>
      <c r="H21" s="8">
        <v>1</v>
      </c>
      <c r="I21" s="3">
        <v>5</v>
      </c>
      <c r="J21" s="3">
        <v>5</v>
      </c>
      <c r="K21" s="22"/>
      <c r="L21" s="23"/>
    </row>
    <row r="22" spans="1:12" s="1" customFormat="1" ht="45" customHeight="1">
      <c r="A22" s="39"/>
      <c r="B22" s="16"/>
      <c r="C22" s="38" t="s">
        <v>56</v>
      </c>
      <c r="D22" s="28" t="s">
        <v>57</v>
      </c>
      <c r="E22" s="29"/>
      <c r="F22" s="16" t="s">
        <v>58</v>
      </c>
      <c r="G22" s="16"/>
      <c r="H22" s="3" t="s">
        <v>59</v>
      </c>
      <c r="I22" s="3">
        <v>5</v>
      </c>
      <c r="J22" s="3">
        <v>5</v>
      </c>
      <c r="K22" s="16"/>
      <c r="L22" s="16"/>
    </row>
    <row r="23" spans="1:12" s="1" customFormat="1" ht="45" customHeight="1">
      <c r="A23" s="39"/>
      <c r="B23" s="16"/>
      <c r="C23" s="40"/>
      <c r="D23" s="28" t="s">
        <v>60</v>
      </c>
      <c r="E23" s="29"/>
      <c r="F23" s="22" t="s">
        <v>61</v>
      </c>
      <c r="G23" s="32"/>
      <c r="H23" s="7" t="s">
        <v>62</v>
      </c>
      <c r="I23" s="3">
        <v>5</v>
      </c>
      <c r="J23" s="3">
        <v>5</v>
      </c>
      <c r="K23" s="22"/>
      <c r="L23" s="23"/>
    </row>
    <row r="24" spans="1:12" s="1" customFormat="1" ht="45" customHeight="1">
      <c r="A24" s="39"/>
      <c r="B24" s="16"/>
      <c r="C24" s="38" t="s">
        <v>63</v>
      </c>
      <c r="D24" s="28" t="s">
        <v>64</v>
      </c>
      <c r="E24" s="32"/>
      <c r="F24" s="34" t="s">
        <v>55</v>
      </c>
      <c r="G24" s="35"/>
      <c r="H24" s="9">
        <v>1</v>
      </c>
      <c r="I24" s="3">
        <v>5</v>
      </c>
      <c r="J24" s="3">
        <v>5</v>
      </c>
      <c r="K24" s="22"/>
      <c r="L24" s="23"/>
    </row>
    <row r="25" spans="1:12" s="1" customFormat="1" ht="45" customHeight="1">
      <c r="A25" s="39"/>
      <c r="B25" s="16"/>
      <c r="C25" s="43"/>
      <c r="D25" s="28" t="s">
        <v>65</v>
      </c>
      <c r="E25" s="29"/>
      <c r="F25" s="16" t="s">
        <v>55</v>
      </c>
      <c r="G25" s="16"/>
      <c r="H25" s="8">
        <v>1</v>
      </c>
      <c r="I25" s="3">
        <v>5</v>
      </c>
      <c r="J25" s="3">
        <v>5</v>
      </c>
      <c r="K25" s="16"/>
      <c r="L25" s="16"/>
    </row>
    <row r="26" spans="1:12" s="1" customFormat="1" ht="45" customHeight="1">
      <c r="A26" s="39"/>
      <c r="B26" s="39" t="s">
        <v>66</v>
      </c>
      <c r="C26" s="39" t="s">
        <v>67</v>
      </c>
      <c r="D26" s="28" t="s">
        <v>68</v>
      </c>
      <c r="E26" s="32"/>
      <c r="F26" s="22" t="s">
        <v>69</v>
      </c>
      <c r="G26" s="32"/>
      <c r="H26" s="7" t="s">
        <v>70</v>
      </c>
      <c r="I26" s="3">
        <v>10</v>
      </c>
      <c r="J26" s="3">
        <v>10</v>
      </c>
      <c r="K26" s="22" t="s">
        <v>71</v>
      </c>
      <c r="L26" s="23"/>
    </row>
    <row r="27" spans="1:12" s="1" customFormat="1" ht="79.349999999999994" customHeight="1">
      <c r="A27" s="39"/>
      <c r="B27" s="39"/>
      <c r="C27" s="39"/>
      <c r="D27" s="22" t="s">
        <v>72</v>
      </c>
      <c r="E27" s="23"/>
      <c r="F27" s="16" t="s">
        <v>73</v>
      </c>
      <c r="G27" s="16"/>
      <c r="H27" s="3" t="s">
        <v>74</v>
      </c>
      <c r="I27" s="3">
        <v>10</v>
      </c>
      <c r="J27" s="3">
        <v>8</v>
      </c>
      <c r="K27" s="16" t="s">
        <v>75</v>
      </c>
      <c r="L27" s="16"/>
    </row>
    <row r="28" spans="1:12" s="1" customFormat="1" ht="53.1" customHeight="1">
      <c r="A28" s="39"/>
      <c r="B28" s="39"/>
      <c r="C28" s="40"/>
      <c r="D28" s="22" t="s">
        <v>76</v>
      </c>
      <c r="E28" s="23"/>
      <c r="F28" s="16" t="s">
        <v>77</v>
      </c>
      <c r="G28" s="16"/>
      <c r="H28" s="3" t="s">
        <v>78</v>
      </c>
      <c r="I28" s="3">
        <v>10</v>
      </c>
      <c r="J28" s="3">
        <v>8</v>
      </c>
      <c r="K28" s="16" t="s">
        <v>79</v>
      </c>
      <c r="L28" s="16"/>
    </row>
    <row r="29" spans="1:12" s="1" customFormat="1" ht="131.1" customHeight="1">
      <c r="A29" s="40"/>
      <c r="B29" s="3" t="s">
        <v>80</v>
      </c>
      <c r="C29" s="3" t="s">
        <v>81</v>
      </c>
      <c r="D29" s="22" t="s">
        <v>82</v>
      </c>
      <c r="E29" s="23"/>
      <c r="F29" s="16" t="s">
        <v>83</v>
      </c>
      <c r="G29" s="16"/>
      <c r="H29" s="9">
        <v>0.95</v>
      </c>
      <c r="I29" s="3">
        <v>10</v>
      </c>
      <c r="J29" s="3">
        <v>9</v>
      </c>
      <c r="K29" s="16" t="s">
        <v>84</v>
      </c>
      <c r="L29" s="16"/>
    </row>
    <row r="30" spans="1:12" s="1" customFormat="1" ht="45" customHeight="1">
      <c r="A30" s="36" t="s">
        <v>85</v>
      </c>
      <c r="B30" s="36"/>
      <c r="C30" s="36"/>
      <c r="D30" s="36"/>
      <c r="E30" s="36"/>
      <c r="F30" s="36"/>
      <c r="G30" s="36"/>
      <c r="H30" s="36"/>
      <c r="I30" s="13">
        <v>100</v>
      </c>
      <c r="J30" s="10">
        <f>L8+J16+J17+J18+J19+J20+J21+J22+J23+J24+J25+J26+J27+J28+J29</f>
        <v>92.8</v>
      </c>
      <c r="K30" s="37" t="s">
        <v>86</v>
      </c>
      <c r="L30" s="37"/>
    </row>
    <row r="31" spans="1:12" ht="21" customHeight="1">
      <c r="A31" s="55" t="s">
        <v>87</v>
      </c>
      <c r="B31" s="55"/>
      <c r="C31" s="55"/>
      <c r="D31" s="55"/>
      <c r="E31" s="55"/>
      <c r="F31" s="55"/>
      <c r="G31" s="55"/>
      <c r="H31" s="55"/>
      <c r="I31" s="55"/>
      <c r="J31" s="55"/>
      <c r="K31" s="55"/>
      <c r="L31" s="55"/>
    </row>
    <row r="32" spans="1:12" ht="12" customHeight="1">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row r="35" spans="1:12">
      <c r="A35" s="56"/>
      <c r="B35" s="56"/>
      <c r="C35" s="56"/>
      <c r="D35" s="56"/>
      <c r="E35" s="56"/>
      <c r="F35" s="56"/>
      <c r="G35" s="56"/>
      <c r="H35" s="56"/>
      <c r="I35" s="56"/>
      <c r="J35" s="56"/>
      <c r="K35" s="56"/>
      <c r="L35" s="56"/>
    </row>
    <row r="36" spans="1:12">
      <c r="A36" s="56"/>
      <c r="B36" s="56"/>
      <c r="C36" s="56"/>
      <c r="D36" s="56"/>
      <c r="E36" s="56"/>
      <c r="F36" s="56"/>
      <c r="G36" s="56"/>
      <c r="H36" s="56"/>
      <c r="I36" s="56"/>
      <c r="J36" s="56"/>
      <c r="K36" s="56"/>
      <c r="L36" s="56"/>
    </row>
    <row r="37" spans="1:12">
      <c r="A37" s="56"/>
      <c r="B37" s="56"/>
      <c r="C37" s="56"/>
      <c r="D37" s="56"/>
      <c r="E37" s="56"/>
      <c r="F37" s="56"/>
      <c r="G37" s="56"/>
      <c r="H37" s="56"/>
      <c r="I37" s="56"/>
      <c r="J37" s="56"/>
      <c r="K37" s="56"/>
      <c r="L37" s="56"/>
    </row>
    <row r="38" spans="1:12">
      <c r="A38" s="56"/>
      <c r="B38" s="56"/>
      <c r="C38" s="56"/>
      <c r="D38" s="56"/>
      <c r="E38" s="56"/>
      <c r="F38" s="56"/>
      <c r="G38" s="56"/>
      <c r="H38" s="56"/>
      <c r="I38" s="56"/>
      <c r="J38" s="56"/>
      <c r="K38" s="56"/>
      <c r="L38" s="56"/>
    </row>
    <row r="39" spans="1:12" ht="23.1" customHeight="1">
      <c r="A39" s="56"/>
      <c r="B39" s="56"/>
      <c r="C39" s="56"/>
      <c r="D39" s="56"/>
      <c r="E39" s="56"/>
      <c r="F39" s="56"/>
      <c r="G39" s="56"/>
      <c r="H39" s="56"/>
      <c r="I39" s="56"/>
      <c r="J39" s="56"/>
      <c r="K39" s="56"/>
      <c r="L39" s="56"/>
    </row>
  </sheetData>
  <mergeCells count="95">
    <mergeCell ref="A31:L39"/>
    <mergeCell ref="L9:L10"/>
    <mergeCell ref="A6:B12"/>
    <mergeCell ref="C6:D7"/>
    <mergeCell ref="E6:F7"/>
    <mergeCell ref="J6:K7"/>
    <mergeCell ref="C9:D10"/>
    <mergeCell ref="E9:F10"/>
    <mergeCell ref="J9:K10"/>
    <mergeCell ref="G9:G10"/>
    <mergeCell ref="H6:H7"/>
    <mergeCell ref="H9:H10"/>
    <mergeCell ref="I6:I7"/>
    <mergeCell ref="I9:I10"/>
    <mergeCell ref="A30:H30"/>
    <mergeCell ref="K30:L30"/>
    <mergeCell ref="A13:A14"/>
    <mergeCell ref="A15:A29"/>
    <mergeCell ref="B16:B25"/>
    <mergeCell ref="B26:B28"/>
    <mergeCell ref="C16:C19"/>
    <mergeCell ref="C20:C21"/>
    <mergeCell ref="C22:C23"/>
    <mergeCell ref="C24:C25"/>
    <mergeCell ref="C26:C28"/>
    <mergeCell ref="D28:E28"/>
    <mergeCell ref="F28:G28"/>
    <mergeCell ref="K28:L28"/>
    <mergeCell ref="D29:E29"/>
    <mergeCell ref="F29:G29"/>
    <mergeCell ref="K29:L29"/>
    <mergeCell ref="D26:E26"/>
    <mergeCell ref="F26:G26"/>
    <mergeCell ref="K26:L26"/>
    <mergeCell ref="D27:E27"/>
    <mergeCell ref="F27:G27"/>
    <mergeCell ref="K27:L27"/>
    <mergeCell ref="D24:E24"/>
    <mergeCell ref="F24:G24"/>
    <mergeCell ref="K24:L24"/>
    <mergeCell ref="D25:E25"/>
    <mergeCell ref="F25:G25"/>
    <mergeCell ref="K25:L25"/>
    <mergeCell ref="D22:E22"/>
    <mergeCell ref="F22:G22"/>
    <mergeCell ref="K22:L22"/>
    <mergeCell ref="D23:E23"/>
    <mergeCell ref="F23:G23"/>
    <mergeCell ref="K23:L23"/>
    <mergeCell ref="D20:E20"/>
    <mergeCell ref="F20:G20"/>
    <mergeCell ref="K20:L20"/>
    <mergeCell ref="D21:E21"/>
    <mergeCell ref="F21:G21"/>
    <mergeCell ref="K21:L21"/>
    <mergeCell ref="D18:E18"/>
    <mergeCell ref="F18:G18"/>
    <mergeCell ref="K18:L18"/>
    <mergeCell ref="D19:E19"/>
    <mergeCell ref="F19:G19"/>
    <mergeCell ref="K19:L19"/>
    <mergeCell ref="D16:E16"/>
    <mergeCell ref="F16:G16"/>
    <mergeCell ref="K16:L16"/>
    <mergeCell ref="D17:E17"/>
    <mergeCell ref="F17:G17"/>
    <mergeCell ref="K17:L17"/>
    <mergeCell ref="B13:G13"/>
    <mergeCell ref="H13:L13"/>
    <mergeCell ref="B14:G14"/>
    <mergeCell ref="H14:L14"/>
    <mergeCell ref="D15:E15"/>
    <mergeCell ref="F15:G15"/>
    <mergeCell ref="K15:L15"/>
    <mergeCell ref="C11:D11"/>
    <mergeCell ref="E11:F11"/>
    <mergeCell ref="J11:K11"/>
    <mergeCell ref="C12:D12"/>
    <mergeCell ref="E12:F12"/>
    <mergeCell ref="J12:K12"/>
    <mergeCell ref="A5:B5"/>
    <mergeCell ref="C5:G5"/>
    <mergeCell ref="I5:L5"/>
    <mergeCell ref="C8:D8"/>
    <mergeCell ref="E8:F8"/>
    <mergeCell ref="J8:K8"/>
    <mergeCell ref="G6:G7"/>
    <mergeCell ref="L6:L7"/>
    <mergeCell ref="A1:L1"/>
    <mergeCell ref="A2:L2"/>
    <mergeCell ref="A3:B3"/>
    <mergeCell ref="C3:L3"/>
    <mergeCell ref="A4:B4"/>
    <mergeCell ref="C4:G4"/>
    <mergeCell ref="I4:L4"/>
  </mergeCells>
  <phoneticPr fontId="14" type="noConversion"/>
  <printOptions horizontalCentered="1"/>
  <pageMargins left="0.71" right="0.51" top="0.43" bottom="0.39" header="0.31" footer="0.3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80" zoomScaleNormal="80" workbookViewId="0">
      <selection activeCell="V21" sqref="V21"/>
    </sheetView>
  </sheetViews>
  <sheetFormatPr defaultColWidth="8.83203125" defaultRowHeight="12"/>
  <cols>
    <col min="1" max="1" width="8.83203125" style="58"/>
    <col min="2" max="2" width="11" style="58" customWidth="1"/>
    <col min="3" max="3" width="16.33203125" style="58" customWidth="1"/>
    <col min="4" max="4" width="15.6640625" style="58" customWidth="1"/>
    <col min="5" max="5" width="7.6640625" style="58" customWidth="1"/>
    <col min="6" max="6" width="8.83203125" style="58"/>
    <col min="7" max="7" width="10.33203125" style="58" customWidth="1"/>
    <col min="8" max="8" width="18.6640625" style="58" customWidth="1"/>
    <col min="9" max="10" width="8.83203125" style="58" customWidth="1"/>
    <col min="11" max="11" width="9.33203125" style="58" customWidth="1"/>
    <col min="12" max="12" width="20.1640625" style="58" customWidth="1"/>
    <col min="13" max="13" width="14.6640625" style="58" customWidth="1"/>
    <col min="14" max="16384" width="8.83203125" style="58"/>
  </cols>
  <sheetData>
    <row r="1" spans="1:12" ht="22.5">
      <c r="A1" s="91" t="s">
        <v>0</v>
      </c>
      <c r="B1" s="91"/>
      <c r="C1" s="91"/>
      <c r="D1" s="91"/>
      <c r="E1" s="91"/>
      <c r="F1" s="91"/>
      <c r="G1" s="91"/>
      <c r="H1" s="91"/>
      <c r="I1" s="91"/>
      <c r="J1" s="91"/>
      <c r="K1" s="91"/>
      <c r="L1" s="91"/>
    </row>
    <row r="2" spans="1:12" ht="13.5">
      <c r="A2" s="90" t="s">
        <v>167</v>
      </c>
      <c r="B2" s="90"/>
      <c r="C2" s="90"/>
      <c r="D2" s="90"/>
      <c r="E2" s="90"/>
      <c r="F2" s="90"/>
      <c r="G2" s="90"/>
      <c r="H2" s="90"/>
      <c r="I2" s="90"/>
      <c r="J2" s="90"/>
      <c r="K2" s="90"/>
      <c r="L2" s="90"/>
    </row>
    <row r="3" spans="1:12" ht="14.25">
      <c r="A3" s="98" t="s">
        <v>2</v>
      </c>
      <c r="B3" s="98"/>
      <c r="C3" s="98" t="s">
        <v>408</v>
      </c>
      <c r="D3" s="98"/>
      <c r="E3" s="98"/>
      <c r="F3" s="98"/>
      <c r="G3" s="98"/>
      <c r="H3" s="98"/>
      <c r="I3" s="98"/>
      <c r="J3" s="98"/>
      <c r="K3" s="98"/>
      <c r="L3" s="98"/>
    </row>
    <row r="4" spans="1:12" ht="14.25">
      <c r="A4" s="98" t="s">
        <v>4</v>
      </c>
      <c r="B4" s="98"/>
      <c r="C4" s="98" t="s">
        <v>5</v>
      </c>
      <c r="D4" s="98"/>
      <c r="E4" s="98"/>
      <c r="F4" s="98"/>
      <c r="G4" s="98"/>
      <c r="H4" s="114" t="s">
        <v>6</v>
      </c>
      <c r="I4" s="98" t="s">
        <v>7</v>
      </c>
      <c r="J4" s="98"/>
      <c r="K4" s="98"/>
      <c r="L4" s="98"/>
    </row>
    <row r="5" spans="1:12" ht="14.25">
      <c r="A5" s="98" t="s">
        <v>8</v>
      </c>
      <c r="B5" s="98"/>
      <c r="C5" s="98" t="s">
        <v>407</v>
      </c>
      <c r="D5" s="98"/>
      <c r="E5" s="98"/>
      <c r="F5" s="98"/>
      <c r="G5" s="98"/>
      <c r="H5" s="114" t="s">
        <v>10</v>
      </c>
      <c r="I5" s="98">
        <v>84187733</v>
      </c>
      <c r="J5" s="98"/>
      <c r="K5" s="98"/>
      <c r="L5" s="98"/>
    </row>
    <row r="6" spans="1:12">
      <c r="A6" s="132" t="s">
        <v>11</v>
      </c>
      <c r="B6" s="131"/>
      <c r="C6" s="98"/>
      <c r="D6" s="98"/>
      <c r="E6" s="111" t="s">
        <v>12</v>
      </c>
      <c r="F6" s="110"/>
      <c r="G6" s="105" t="s">
        <v>13</v>
      </c>
      <c r="H6" s="105" t="s">
        <v>14</v>
      </c>
      <c r="I6" s="98" t="s">
        <v>15</v>
      </c>
      <c r="J6" s="98" t="s">
        <v>16</v>
      </c>
      <c r="K6" s="98"/>
      <c r="L6" s="98" t="s">
        <v>17</v>
      </c>
    </row>
    <row r="7" spans="1:12">
      <c r="A7" s="118"/>
      <c r="B7" s="117"/>
      <c r="C7" s="98"/>
      <c r="D7" s="98"/>
      <c r="E7" s="123"/>
      <c r="F7" s="122"/>
      <c r="G7" s="103"/>
      <c r="H7" s="103"/>
      <c r="I7" s="98"/>
      <c r="J7" s="98"/>
      <c r="K7" s="98"/>
      <c r="L7" s="98"/>
    </row>
    <row r="8" spans="1:12" ht="14.25">
      <c r="A8" s="118"/>
      <c r="B8" s="117"/>
      <c r="C8" s="150" t="s">
        <v>18</v>
      </c>
      <c r="D8" s="150"/>
      <c r="E8" s="102">
        <v>24.07</v>
      </c>
      <c r="F8" s="101"/>
      <c r="G8" s="99">
        <v>24.07</v>
      </c>
      <c r="H8" s="127">
        <v>19.33466</v>
      </c>
      <c r="I8" s="99">
        <v>10</v>
      </c>
      <c r="J8" s="249">
        <v>0.80300000000000005</v>
      </c>
      <c r="K8" s="248"/>
      <c r="L8" s="124">
        <v>8</v>
      </c>
    </row>
    <row r="9" spans="1:12">
      <c r="A9" s="118"/>
      <c r="B9" s="117"/>
      <c r="C9" s="111" t="s">
        <v>19</v>
      </c>
      <c r="D9" s="110"/>
      <c r="E9" s="98">
        <v>24.07</v>
      </c>
      <c r="F9" s="98"/>
      <c r="G9" s="98">
        <v>24.07</v>
      </c>
      <c r="H9" s="121">
        <v>19.33466</v>
      </c>
      <c r="I9" s="98">
        <v>10</v>
      </c>
      <c r="J9" s="120">
        <f>H9/E9*100%</f>
        <v>0.8032679684254258</v>
      </c>
      <c r="K9" s="120"/>
      <c r="L9" s="119">
        <f>J9*10</f>
        <v>8.0326796842542585</v>
      </c>
    </row>
    <row r="10" spans="1:12">
      <c r="A10" s="118"/>
      <c r="B10" s="117"/>
      <c r="C10" s="123"/>
      <c r="D10" s="122"/>
      <c r="E10" s="98"/>
      <c r="F10" s="98"/>
      <c r="G10" s="98"/>
      <c r="H10" s="121"/>
      <c r="I10" s="98"/>
      <c r="J10" s="120"/>
      <c r="K10" s="120"/>
      <c r="L10" s="119"/>
    </row>
    <row r="11" spans="1:12" ht="14.25">
      <c r="A11" s="118"/>
      <c r="B11" s="117"/>
      <c r="C11" s="98" t="s">
        <v>20</v>
      </c>
      <c r="D11" s="98"/>
      <c r="E11" s="102"/>
      <c r="F11" s="101"/>
      <c r="G11" s="99"/>
      <c r="H11" s="114"/>
      <c r="I11" s="99"/>
      <c r="J11" s="98"/>
      <c r="K11" s="98"/>
      <c r="L11" s="99"/>
    </row>
    <row r="12" spans="1:12" ht="14.25">
      <c r="A12" s="116"/>
      <c r="B12" s="115"/>
      <c r="C12" s="98" t="s">
        <v>22</v>
      </c>
      <c r="D12" s="98"/>
      <c r="E12" s="102"/>
      <c r="F12" s="101"/>
      <c r="G12" s="99"/>
      <c r="H12" s="114"/>
      <c r="I12" s="99"/>
      <c r="J12" s="98"/>
      <c r="K12" s="98"/>
      <c r="L12" s="99"/>
    </row>
    <row r="13" spans="1:12" ht="14.25">
      <c r="A13" s="98" t="s">
        <v>23</v>
      </c>
      <c r="B13" s="98" t="s">
        <v>24</v>
      </c>
      <c r="C13" s="98"/>
      <c r="D13" s="98"/>
      <c r="E13" s="98"/>
      <c r="F13" s="98"/>
      <c r="G13" s="98"/>
      <c r="H13" s="98" t="s">
        <v>25</v>
      </c>
      <c r="I13" s="98"/>
      <c r="J13" s="98"/>
      <c r="K13" s="98"/>
      <c r="L13" s="98"/>
    </row>
    <row r="14" spans="1:12" ht="129" customHeight="1">
      <c r="A14" s="98"/>
      <c r="B14" s="113" t="s">
        <v>406</v>
      </c>
      <c r="C14" s="113"/>
      <c r="D14" s="113"/>
      <c r="E14" s="113"/>
      <c r="F14" s="113"/>
      <c r="G14" s="113"/>
      <c r="H14" s="113" t="s">
        <v>405</v>
      </c>
      <c r="I14" s="113"/>
      <c r="J14" s="113"/>
      <c r="K14" s="113"/>
      <c r="L14" s="113"/>
    </row>
    <row r="15" spans="1:12" s="93" customFormat="1" ht="28.5">
      <c r="A15" s="105" t="s">
        <v>28</v>
      </c>
      <c r="B15" s="99" t="s">
        <v>29</v>
      </c>
      <c r="C15" s="99" t="s">
        <v>30</v>
      </c>
      <c r="D15" s="98" t="s">
        <v>31</v>
      </c>
      <c r="E15" s="98"/>
      <c r="F15" s="111" t="s">
        <v>32</v>
      </c>
      <c r="G15" s="110"/>
      <c r="H15" s="112" t="s">
        <v>33</v>
      </c>
      <c r="I15" s="99" t="s">
        <v>15</v>
      </c>
      <c r="J15" s="99" t="s">
        <v>17</v>
      </c>
      <c r="K15" s="111" t="s">
        <v>34</v>
      </c>
      <c r="L15" s="110"/>
    </row>
    <row r="16" spans="1:12" s="93" customFormat="1" ht="24.95" customHeight="1">
      <c r="A16" s="104"/>
      <c r="B16" s="98" t="s">
        <v>35</v>
      </c>
      <c r="C16" s="105" t="s">
        <v>36</v>
      </c>
      <c r="D16" s="107" t="s">
        <v>404</v>
      </c>
      <c r="E16" s="106"/>
      <c r="F16" s="98" t="s">
        <v>397</v>
      </c>
      <c r="G16" s="98"/>
      <c r="H16" s="108" t="s">
        <v>397</v>
      </c>
      <c r="I16" s="99">
        <v>5</v>
      </c>
      <c r="J16" s="99">
        <v>5</v>
      </c>
      <c r="K16" s="202"/>
      <c r="L16" s="201"/>
    </row>
    <row r="17" spans="1:12" s="93" customFormat="1" ht="24.95" customHeight="1">
      <c r="A17" s="104"/>
      <c r="B17" s="98"/>
      <c r="C17" s="104"/>
      <c r="D17" s="107" t="s">
        <v>403</v>
      </c>
      <c r="E17" s="106"/>
      <c r="F17" s="102" t="s">
        <v>312</v>
      </c>
      <c r="G17" s="101"/>
      <c r="H17" s="108" t="s">
        <v>312</v>
      </c>
      <c r="I17" s="99">
        <v>5</v>
      </c>
      <c r="J17" s="99">
        <v>5</v>
      </c>
      <c r="K17" s="202"/>
      <c r="L17" s="201"/>
    </row>
    <row r="18" spans="1:12" s="93" customFormat="1" ht="24.95" customHeight="1">
      <c r="A18" s="104"/>
      <c r="B18" s="98"/>
      <c r="C18" s="104"/>
      <c r="D18" s="107" t="s">
        <v>402</v>
      </c>
      <c r="E18" s="106"/>
      <c r="F18" s="102" t="s">
        <v>401</v>
      </c>
      <c r="G18" s="101"/>
      <c r="H18" s="108" t="s">
        <v>400</v>
      </c>
      <c r="I18" s="99">
        <v>4</v>
      </c>
      <c r="J18" s="99">
        <v>4</v>
      </c>
      <c r="K18" s="202" t="s">
        <v>399</v>
      </c>
      <c r="L18" s="201"/>
    </row>
    <row r="19" spans="1:12" s="93" customFormat="1" ht="24.95" customHeight="1">
      <c r="A19" s="104"/>
      <c r="B19" s="98"/>
      <c r="C19" s="103"/>
      <c r="D19" s="107" t="s">
        <v>398</v>
      </c>
      <c r="E19" s="106"/>
      <c r="F19" s="98" t="s">
        <v>397</v>
      </c>
      <c r="G19" s="98"/>
      <c r="H19" s="108" t="s">
        <v>397</v>
      </c>
      <c r="I19" s="99">
        <v>5</v>
      </c>
      <c r="J19" s="99">
        <v>5</v>
      </c>
      <c r="K19" s="202"/>
      <c r="L19" s="201"/>
    </row>
    <row r="20" spans="1:12" s="93" customFormat="1" ht="51" customHeight="1">
      <c r="A20" s="104"/>
      <c r="B20" s="98"/>
      <c r="C20" s="105" t="s">
        <v>51</v>
      </c>
      <c r="D20" s="107" t="s">
        <v>396</v>
      </c>
      <c r="E20" s="106"/>
      <c r="F20" s="98" t="s">
        <v>377</v>
      </c>
      <c r="G20" s="98"/>
      <c r="H20" s="99" t="s">
        <v>393</v>
      </c>
      <c r="I20" s="99">
        <v>5</v>
      </c>
      <c r="J20" s="99">
        <v>4</v>
      </c>
      <c r="K20" s="113" t="s">
        <v>395</v>
      </c>
      <c r="L20" s="113"/>
    </row>
    <row r="21" spans="1:12" s="93" customFormat="1" ht="32.1" customHeight="1">
      <c r="A21" s="104"/>
      <c r="B21" s="98"/>
      <c r="C21" s="104"/>
      <c r="D21" s="107" t="s">
        <v>394</v>
      </c>
      <c r="E21" s="106"/>
      <c r="F21" s="98" t="s">
        <v>377</v>
      </c>
      <c r="G21" s="98"/>
      <c r="H21" s="99" t="s">
        <v>393</v>
      </c>
      <c r="I21" s="99">
        <v>5</v>
      </c>
      <c r="J21" s="99">
        <v>4</v>
      </c>
      <c r="K21" s="202" t="s">
        <v>392</v>
      </c>
      <c r="L21" s="201"/>
    </row>
    <row r="22" spans="1:12" s="93" customFormat="1" ht="45" customHeight="1">
      <c r="A22" s="104"/>
      <c r="B22" s="98"/>
      <c r="C22" s="103"/>
      <c r="D22" s="107" t="s">
        <v>391</v>
      </c>
      <c r="E22" s="106"/>
      <c r="F22" s="102" t="s">
        <v>86</v>
      </c>
      <c r="G22" s="101"/>
      <c r="H22" s="99" t="s">
        <v>89</v>
      </c>
      <c r="I22" s="99">
        <v>5</v>
      </c>
      <c r="J22" s="99">
        <v>4</v>
      </c>
      <c r="K22" s="202" t="s">
        <v>390</v>
      </c>
      <c r="L22" s="201"/>
    </row>
    <row r="23" spans="1:12" s="93" customFormat="1" ht="42.95" customHeight="1">
      <c r="A23" s="104"/>
      <c r="B23" s="98"/>
      <c r="C23" s="105" t="s">
        <v>56</v>
      </c>
      <c r="D23" s="107" t="s">
        <v>389</v>
      </c>
      <c r="E23" s="106"/>
      <c r="F23" s="102" t="s">
        <v>388</v>
      </c>
      <c r="G23" s="101"/>
      <c r="H23" s="99" t="s">
        <v>387</v>
      </c>
      <c r="I23" s="99">
        <v>4</v>
      </c>
      <c r="J23" s="99">
        <v>3</v>
      </c>
      <c r="K23" s="202" t="s">
        <v>386</v>
      </c>
      <c r="L23" s="201"/>
    </row>
    <row r="24" spans="1:12" s="93" customFormat="1" ht="36.950000000000003" customHeight="1">
      <c r="A24" s="104"/>
      <c r="B24" s="98"/>
      <c r="C24" s="103"/>
      <c r="D24" s="107" t="s">
        <v>385</v>
      </c>
      <c r="E24" s="106"/>
      <c r="F24" s="102" t="s">
        <v>384</v>
      </c>
      <c r="G24" s="101"/>
      <c r="H24" s="247">
        <v>44828</v>
      </c>
      <c r="I24" s="99">
        <v>4</v>
      </c>
      <c r="J24" s="99">
        <v>4</v>
      </c>
      <c r="K24" s="202"/>
      <c r="L24" s="201"/>
    </row>
    <row r="25" spans="1:12" s="93" customFormat="1" ht="24.95" customHeight="1">
      <c r="A25" s="104"/>
      <c r="B25" s="98"/>
      <c r="C25" s="105" t="s">
        <v>63</v>
      </c>
      <c r="D25" s="107" t="s">
        <v>340</v>
      </c>
      <c r="E25" s="106"/>
      <c r="F25" s="242" t="s">
        <v>55</v>
      </c>
      <c r="G25" s="101"/>
      <c r="H25" s="109" t="s">
        <v>55</v>
      </c>
      <c r="I25" s="99">
        <v>4</v>
      </c>
      <c r="J25" s="99">
        <v>4</v>
      </c>
      <c r="K25" s="202"/>
      <c r="L25" s="201"/>
    </row>
    <row r="26" spans="1:12" s="93" customFormat="1" ht="24.95" customHeight="1">
      <c r="A26" s="104"/>
      <c r="B26" s="98"/>
      <c r="C26" s="103"/>
      <c r="D26" s="107" t="s">
        <v>341</v>
      </c>
      <c r="E26" s="106"/>
      <c r="F26" s="242" t="s">
        <v>55</v>
      </c>
      <c r="G26" s="101"/>
      <c r="H26" s="109" t="s">
        <v>55</v>
      </c>
      <c r="I26" s="99">
        <v>4</v>
      </c>
      <c r="J26" s="99">
        <v>4</v>
      </c>
      <c r="K26" s="202"/>
      <c r="L26" s="201"/>
    </row>
    <row r="27" spans="1:12" s="93" customFormat="1" ht="66.95" customHeight="1">
      <c r="A27" s="104"/>
      <c r="B27" s="104" t="s">
        <v>383</v>
      </c>
      <c r="C27" s="105" t="s">
        <v>67</v>
      </c>
      <c r="D27" s="102" t="s">
        <v>382</v>
      </c>
      <c r="E27" s="101"/>
      <c r="F27" s="98" t="s">
        <v>377</v>
      </c>
      <c r="G27" s="98"/>
      <c r="H27" s="99" t="s">
        <v>381</v>
      </c>
      <c r="I27" s="99">
        <v>10</v>
      </c>
      <c r="J27" s="99">
        <v>10</v>
      </c>
      <c r="K27" s="202"/>
      <c r="L27" s="201"/>
    </row>
    <row r="28" spans="1:12" s="93" customFormat="1" ht="96.95" customHeight="1">
      <c r="A28" s="104"/>
      <c r="B28" s="104"/>
      <c r="C28" s="104"/>
      <c r="D28" s="102" t="s">
        <v>380</v>
      </c>
      <c r="E28" s="101"/>
      <c r="F28" s="98" t="s">
        <v>377</v>
      </c>
      <c r="G28" s="98"/>
      <c r="H28" s="99" t="s">
        <v>379</v>
      </c>
      <c r="I28" s="99">
        <v>10</v>
      </c>
      <c r="J28" s="99">
        <v>10</v>
      </c>
      <c r="K28" s="202"/>
      <c r="L28" s="201"/>
    </row>
    <row r="29" spans="1:12" s="93" customFormat="1" ht="83.1" customHeight="1">
      <c r="A29" s="104"/>
      <c r="B29" s="104"/>
      <c r="C29" s="104"/>
      <c r="D29" s="102" t="s">
        <v>378</v>
      </c>
      <c r="E29" s="101"/>
      <c r="F29" s="98" t="s">
        <v>377</v>
      </c>
      <c r="G29" s="98"/>
      <c r="H29" s="99" t="s">
        <v>376</v>
      </c>
      <c r="I29" s="99">
        <v>10</v>
      </c>
      <c r="J29" s="99">
        <v>8</v>
      </c>
      <c r="K29" s="113" t="s">
        <v>375</v>
      </c>
      <c r="L29" s="113"/>
    </row>
    <row r="30" spans="1:12" s="93" customFormat="1" ht="78" customHeight="1">
      <c r="A30" s="104"/>
      <c r="B30" s="104"/>
      <c r="C30" s="104"/>
      <c r="D30" s="102" t="s">
        <v>374</v>
      </c>
      <c r="E30" s="101"/>
      <c r="F30" s="98" t="s">
        <v>86</v>
      </c>
      <c r="G30" s="98"/>
      <c r="H30" s="99" t="s">
        <v>373</v>
      </c>
      <c r="I30" s="99">
        <v>10</v>
      </c>
      <c r="J30" s="99">
        <v>8</v>
      </c>
      <c r="K30" s="113" t="s">
        <v>372</v>
      </c>
      <c r="L30" s="113"/>
    </row>
    <row r="31" spans="1:12" s="93" customFormat="1" ht="20.100000000000001" customHeight="1">
      <c r="A31" s="97" t="s">
        <v>85</v>
      </c>
      <c r="B31" s="97"/>
      <c r="C31" s="97"/>
      <c r="D31" s="97"/>
      <c r="E31" s="97"/>
      <c r="F31" s="97"/>
      <c r="G31" s="97"/>
      <c r="H31" s="97"/>
      <c r="I31" s="96">
        <v>100</v>
      </c>
      <c r="J31" s="95">
        <v>90</v>
      </c>
      <c r="K31" s="94" t="s">
        <v>89</v>
      </c>
      <c r="L31" s="94"/>
    </row>
    <row r="32" spans="1:12">
      <c r="A32" s="92" t="s">
        <v>87</v>
      </c>
      <c r="B32" s="92"/>
      <c r="C32" s="92"/>
      <c r="D32" s="92"/>
      <c r="E32" s="92"/>
      <c r="F32" s="92"/>
      <c r="G32" s="92"/>
      <c r="H32" s="92"/>
      <c r="I32" s="92"/>
      <c r="J32" s="92"/>
      <c r="K32" s="92"/>
      <c r="L32" s="92"/>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row r="39" spans="1:12">
      <c r="A39" s="59"/>
      <c r="B39" s="59"/>
      <c r="C39" s="59"/>
      <c r="D39" s="59"/>
      <c r="E39" s="59"/>
      <c r="F39" s="59"/>
      <c r="G39" s="59"/>
      <c r="H39" s="59"/>
      <c r="I39" s="59"/>
      <c r="J39" s="59"/>
      <c r="K39" s="59"/>
      <c r="L39" s="59"/>
    </row>
    <row r="40" spans="1:12">
      <c r="A40" s="59"/>
      <c r="B40" s="59"/>
      <c r="C40" s="59"/>
      <c r="D40" s="59"/>
      <c r="E40" s="59"/>
      <c r="F40" s="59"/>
      <c r="G40" s="59"/>
      <c r="H40" s="59"/>
      <c r="I40" s="59"/>
      <c r="J40" s="59"/>
      <c r="K40" s="59"/>
      <c r="L40" s="59"/>
    </row>
  </sheetData>
  <mergeCells count="98">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D21:E21"/>
    <mergeCell ref="F21:G21"/>
    <mergeCell ref="K21:L21"/>
    <mergeCell ref="D22:E22"/>
    <mergeCell ref="F22:G22"/>
    <mergeCell ref="K22:L22"/>
    <mergeCell ref="D23:E23"/>
    <mergeCell ref="F23:G23"/>
    <mergeCell ref="K23:L23"/>
    <mergeCell ref="F27:G27"/>
    <mergeCell ref="K27:L27"/>
    <mergeCell ref="D24:E24"/>
    <mergeCell ref="F24:G24"/>
    <mergeCell ref="K24:L24"/>
    <mergeCell ref="D25:E25"/>
    <mergeCell ref="F25:G25"/>
    <mergeCell ref="K25:L25"/>
    <mergeCell ref="A31:H31"/>
    <mergeCell ref="K31:L31"/>
    <mergeCell ref="D28:E28"/>
    <mergeCell ref="F28:G28"/>
    <mergeCell ref="K28:L28"/>
    <mergeCell ref="D29:E29"/>
    <mergeCell ref="F29:G29"/>
    <mergeCell ref="K29:L29"/>
    <mergeCell ref="C23:C24"/>
    <mergeCell ref="C25:C26"/>
    <mergeCell ref="C27:C30"/>
    <mergeCell ref="D30:E30"/>
    <mergeCell ref="F30:G30"/>
    <mergeCell ref="K30:L30"/>
    <mergeCell ref="D26:E26"/>
    <mergeCell ref="F26:G26"/>
    <mergeCell ref="K26:L26"/>
    <mergeCell ref="D27:E27"/>
    <mergeCell ref="H6:H7"/>
    <mergeCell ref="H9:H10"/>
    <mergeCell ref="I6:I7"/>
    <mergeCell ref="I9:I10"/>
    <mergeCell ref="A13:A14"/>
    <mergeCell ref="A15:A30"/>
    <mergeCell ref="B16:B26"/>
    <mergeCell ref="B27:B30"/>
    <mergeCell ref="C16:C19"/>
    <mergeCell ref="C20:C22"/>
    <mergeCell ref="A32:L40"/>
    <mergeCell ref="L9:L10"/>
    <mergeCell ref="A6:B12"/>
    <mergeCell ref="C6:D7"/>
    <mergeCell ref="E6:F7"/>
    <mergeCell ref="J6:K7"/>
    <mergeCell ref="C9:D10"/>
    <mergeCell ref="E9:F10"/>
    <mergeCell ref="J9:K10"/>
    <mergeCell ref="G9:G10"/>
  </mergeCells>
  <phoneticPr fontId="14" type="noConversion"/>
  <pageMargins left="0.59" right="0.59" top="0.59" bottom="0.59" header="0.51" footer="0.51"/>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20" zoomScaleNormal="120" workbookViewId="0">
      <selection activeCell="AA21" sqref="AA21"/>
    </sheetView>
  </sheetViews>
  <sheetFormatPr defaultColWidth="9.1640625" defaultRowHeight="12.75"/>
  <cols>
    <col min="1" max="5" width="9.1640625" style="57"/>
    <col min="6" max="6" width="11.33203125" style="57" customWidth="1"/>
    <col min="7" max="7" width="18.83203125" style="57" customWidth="1"/>
    <col min="8" max="8" width="9.1640625" style="57"/>
    <col min="9" max="9" width="4.33203125" style="57" customWidth="1"/>
    <col min="10" max="12" width="9.1640625" style="57"/>
    <col min="13" max="13" width="14.6640625" style="57" customWidth="1"/>
    <col min="14" max="16384" width="9.1640625" style="57"/>
  </cols>
  <sheetData>
    <row r="1" spans="1:13" s="58" customFormat="1" ht="22.5">
      <c r="A1" s="91" t="s">
        <v>0</v>
      </c>
      <c r="B1" s="91"/>
      <c r="C1" s="91"/>
      <c r="D1" s="91"/>
      <c r="E1" s="91"/>
      <c r="F1" s="91"/>
      <c r="G1" s="91"/>
      <c r="H1" s="91"/>
      <c r="I1" s="91"/>
      <c r="J1" s="91"/>
      <c r="K1" s="91"/>
      <c r="L1" s="91"/>
      <c r="M1" s="91"/>
    </row>
    <row r="2" spans="1:13" s="58" customFormat="1" ht="13.5">
      <c r="A2" s="90" t="s">
        <v>135</v>
      </c>
      <c r="B2" s="90"/>
      <c r="C2" s="90"/>
      <c r="D2" s="90"/>
      <c r="E2" s="90"/>
      <c r="F2" s="90"/>
      <c r="G2" s="90"/>
      <c r="H2" s="90"/>
      <c r="I2" s="90"/>
      <c r="J2" s="90"/>
      <c r="K2" s="90"/>
      <c r="L2" s="90"/>
      <c r="M2" s="90"/>
    </row>
    <row r="3" spans="1:13" ht="14.1" customHeight="1">
      <c r="A3" s="61" t="s">
        <v>2</v>
      </c>
      <c r="B3" s="61"/>
      <c r="C3" s="61" t="s">
        <v>134</v>
      </c>
      <c r="D3" s="61"/>
      <c r="E3" s="61"/>
      <c r="F3" s="61"/>
      <c r="G3" s="61"/>
      <c r="H3" s="61"/>
      <c r="I3" s="61"/>
      <c r="J3" s="61"/>
      <c r="K3" s="61"/>
      <c r="L3" s="61"/>
      <c r="M3" s="61"/>
    </row>
    <row r="4" spans="1:13" ht="14.1" customHeight="1">
      <c r="A4" s="61" t="s">
        <v>4</v>
      </c>
      <c r="B4" s="61"/>
      <c r="C4" s="61" t="s">
        <v>133</v>
      </c>
      <c r="D4" s="61"/>
      <c r="E4" s="61"/>
      <c r="F4" s="61"/>
      <c r="G4" s="61" t="s">
        <v>6</v>
      </c>
      <c r="H4" s="61"/>
      <c r="I4" s="61" t="s">
        <v>7</v>
      </c>
      <c r="J4" s="61"/>
      <c r="K4" s="61"/>
      <c r="L4" s="61"/>
      <c r="M4" s="61"/>
    </row>
    <row r="5" spans="1:13" ht="14.1" customHeight="1">
      <c r="A5" s="61" t="s">
        <v>8</v>
      </c>
      <c r="B5" s="61"/>
      <c r="C5" s="61" t="s">
        <v>9</v>
      </c>
      <c r="D5" s="61"/>
      <c r="E5" s="61"/>
      <c r="F5" s="61"/>
      <c r="G5" s="61" t="s">
        <v>10</v>
      </c>
      <c r="H5" s="61"/>
      <c r="I5" s="61">
        <v>84187733</v>
      </c>
      <c r="J5" s="61"/>
      <c r="K5" s="61"/>
      <c r="L5" s="61"/>
      <c r="M5" s="61"/>
    </row>
    <row r="6" spans="1:13" s="87" customFormat="1" ht="24" customHeight="1">
      <c r="A6" s="60" t="s">
        <v>11</v>
      </c>
      <c r="B6" s="60"/>
      <c r="C6" s="89"/>
      <c r="D6" s="89"/>
      <c r="E6" s="88" t="s">
        <v>132</v>
      </c>
      <c r="F6" s="88" t="s">
        <v>131</v>
      </c>
      <c r="G6" s="89" t="s">
        <v>130</v>
      </c>
      <c r="H6" s="89"/>
      <c r="I6" s="89" t="s">
        <v>15</v>
      </c>
      <c r="J6" s="89"/>
      <c r="K6" s="89" t="s">
        <v>16</v>
      </c>
      <c r="L6" s="89"/>
      <c r="M6" s="88" t="s">
        <v>17</v>
      </c>
    </row>
    <row r="7" spans="1:13" ht="14.1" customHeight="1">
      <c r="A7" s="60"/>
      <c r="B7" s="60"/>
      <c r="C7" s="86" t="s">
        <v>18</v>
      </c>
      <c r="D7" s="86"/>
      <c r="E7" s="85">
        <v>633.79999999999995</v>
      </c>
      <c r="F7" s="85">
        <v>633.79999999999995</v>
      </c>
      <c r="G7" s="84">
        <v>633.4162</v>
      </c>
      <c r="H7" s="84"/>
      <c r="I7" s="83">
        <v>10</v>
      </c>
      <c r="J7" s="83"/>
      <c r="K7" s="78">
        <f>G7/F7</f>
        <v>0.9993944461975387</v>
      </c>
      <c r="L7" s="78"/>
      <c r="M7" s="82">
        <v>10</v>
      </c>
    </row>
    <row r="8" spans="1:13" ht="25.7" customHeight="1">
      <c r="A8" s="60"/>
      <c r="B8" s="60"/>
      <c r="C8" s="61" t="s">
        <v>19</v>
      </c>
      <c r="D8" s="61"/>
      <c r="E8" s="81">
        <v>633.79999999999995</v>
      </c>
      <c r="F8" s="81">
        <v>633.79999999999995</v>
      </c>
      <c r="G8" s="80">
        <v>633.4162</v>
      </c>
      <c r="H8" s="80"/>
      <c r="I8" s="79">
        <v>10</v>
      </c>
      <c r="J8" s="79"/>
      <c r="K8" s="78">
        <f>G8/F8</f>
        <v>0.9993944461975387</v>
      </c>
      <c r="L8" s="78"/>
      <c r="M8" s="77">
        <v>10</v>
      </c>
    </row>
    <row r="9" spans="1:13" ht="14.45" customHeight="1">
      <c r="A9" s="60"/>
      <c r="B9" s="60"/>
      <c r="C9" s="61" t="s">
        <v>20</v>
      </c>
      <c r="D9" s="61"/>
      <c r="E9" s="75"/>
      <c r="F9" s="75"/>
      <c r="G9" s="61"/>
      <c r="H9" s="61"/>
      <c r="I9" s="61" t="s">
        <v>21</v>
      </c>
      <c r="J9" s="61"/>
      <c r="K9" s="61"/>
      <c r="L9" s="61"/>
      <c r="M9" s="75" t="s">
        <v>21</v>
      </c>
    </row>
    <row r="10" spans="1:13" ht="14.45" customHeight="1">
      <c r="A10" s="60"/>
      <c r="B10" s="60"/>
      <c r="C10" s="61" t="s">
        <v>22</v>
      </c>
      <c r="D10" s="61"/>
      <c r="E10" s="75"/>
      <c r="F10" s="75"/>
      <c r="G10" s="61"/>
      <c r="H10" s="61"/>
      <c r="I10" s="61" t="s">
        <v>21</v>
      </c>
      <c r="J10" s="61"/>
      <c r="K10" s="61"/>
      <c r="L10" s="61"/>
      <c r="M10" s="75" t="s">
        <v>21</v>
      </c>
    </row>
    <row r="11" spans="1:13" ht="186" customHeight="1">
      <c r="A11" s="68" t="s">
        <v>23</v>
      </c>
      <c r="B11" s="62" t="s">
        <v>129</v>
      </c>
      <c r="C11" s="62"/>
      <c r="D11" s="62"/>
      <c r="E11" s="62"/>
      <c r="F11" s="62"/>
      <c r="G11" s="62" t="s">
        <v>128</v>
      </c>
      <c r="H11" s="62"/>
      <c r="I11" s="62"/>
      <c r="J11" s="62"/>
      <c r="K11" s="62"/>
      <c r="L11" s="62"/>
      <c r="M11" s="62"/>
    </row>
    <row r="12" spans="1:13" ht="30" customHeight="1">
      <c r="A12" s="60" t="s">
        <v>127</v>
      </c>
      <c r="B12" s="68" t="s">
        <v>29</v>
      </c>
      <c r="C12" s="68" t="s">
        <v>30</v>
      </c>
      <c r="D12" s="60" t="s">
        <v>31</v>
      </c>
      <c r="E12" s="60"/>
      <c r="F12" s="68" t="s">
        <v>126</v>
      </c>
      <c r="G12" s="68" t="s">
        <v>125</v>
      </c>
      <c r="H12" s="60" t="s">
        <v>15</v>
      </c>
      <c r="I12" s="60"/>
      <c r="J12" s="60" t="s">
        <v>17</v>
      </c>
      <c r="K12" s="60"/>
      <c r="L12" s="60" t="s">
        <v>34</v>
      </c>
      <c r="M12" s="60"/>
    </row>
    <row r="13" spans="1:13" s="76" customFormat="1" ht="47.1" customHeight="1">
      <c r="A13" s="60"/>
      <c r="B13" s="71" t="s">
        <v>124</v>
      </c>
      <c r="C13" s="71" t="s">
        <v>36</v>
      </c>
      <c r="D13" s="62" t="s">
        <v>123</v>
      </c>
      <c r="E13" s="62"/>
      <c r="F13" s="68" t="s">
        <v>122</v>
      </c>
      <c r="G13" s="68" t="s">
        <v>121</v>
      </c>
      <c r="H13" s="60">
        <v>7</v>
      </c>
      <c r="I13" s="60"/>
      <c r="J13" s="60">
        <v>7</v>
      </c>
      <c r="K13" s="60"/>
      <c r="L13" s="62" t="s">
        <v>120</v>
      </c>
      <c r="M13" s="62"/>
    </row>
    <row r="14" spans="1:13" ht="30" customHeight="1">
      <c r="A14" s="60"/>
      <c r="B14" s="70"/>
      <c r="C14" s="69"/>
      <c r="D14" s="62" t="s">
        <v>119</v>
      </c>
      <c r="E14" s="62"/>
      <c r="F14" s="75" t="s">
        <v>118</v>
      </c>
      <c r="G14" s="68" t="s">
        <v>117</v>
      </c>
      <c r="H14" s="60">
        <v>6</v>
      </c>
      <c r="I14" s="60"/>
      <c r="J14" s="60">
        <v>6</v>
      </c>
      <c r="K14" s="60"/>
      <c r="L14" s="74"/>
      <c r="M14" s="74"/>
    </row>
    <row r="15" spans="1:13" ht="30" customHeight="1">
      <c r="A15" s="60"/>
      <c r="B15" s="70"/>
      <c r="C15" s="71" t="s">
        <v>51</v>
      </c>
      <c r="D15" s="62" t="s">
        <v>116</v>
      </c>
      <c r="E15" s="62"/>
      <c r="F15" s="68" t="s">
        <v>115</v>
      </c>
      <c r="G15" s="72">
        <v>0.9</v>
      </c>
      <c r="H15" s="60">
        <v>6</v>
      </c>
      <c r="I15" s="60"/>
      <c r="J15" s="60">
        <v>5.2</v>
      </c>
      <c r="K15" s="60"/>
      <c r="L15" s="62" t="s">
        <v>114</v>
      </c>
      <c r="M15" s="62"/>
    </row>
    <row r="16" spans="1:13" ht="153.94999999999999" customHeight="1">
      <c r="A16" s="60"/>
      <c r="B16" s="70"/>
      <c r="C16" s="70"/>
      <c r="D16" s="62" t="s">
        <v>113</v>
      </c>
      <c r="E16" s="62"/>
      <c r="F16" s="68" t="s">
        <v>112</v>
      </c>
      <c r="G16" s="67" t="s">
        <v>111</v>
      </c>
      <c r="H16" s="60">
        <v>6</v>
      </c>
      <c r="I16" s="60"/>
      <c r="J16" s="60">
        <v>4.9000000000000004</v>
      </c>
      <c r="K16" s="60"/>
      <c r="L16" s="62" t="s">
        <v>110</v>
      </c>
      <c r="M16" s="62"/>
    </row>
    <row r="17" spans="1:13" ht="30" customHeight="1">
      <c r="A17" s="60"/>
      <c r="B17" s="70"/>
      <c r="C17" s="69"/>
      <c r="D17" s="62" t="s">
        <v>109</v>
      </c>
      <c r="E17" s="62"/>
      <c r="F17" s="72">
        <v>1</v>
      </c>
      <c r="G17" s="72">
        <v>1</v>
      </c>
      <c r="H17" s="60">
        <v>7</v>
      </c>
      <c r="I17" s="60"/>
      <c r="J17" s="60">
        <v>7</v>
      </c>
      <c r="K17" s="60"/>
      <c r="L17" s="60"/>
      <c r="M17" s="60"/>
    </row>
    <row r="18" spans="1:13" ht="51.95" customHeight="1">
      <c r="A18" s="60"/>
      <c r="B18" s="70"/>
      <c r="C18" s="68" t="s">
        <v>108</v>
      </c>
      <c r="D18" s="62" t="s">
        <v>107</v>
      </c>
      <c r="E18" s="62"/>
      <c r="F18" s="68" t="s">
        <v>106</v>
      </c>
      <c r="G18" s="73" t="s">
        <v>105</v>
      </c>
      <c r="H18" s="60">
        <v>6</v>
      </c>
      <c r="I18" s="60"/>
      <c r="J18" s="60">
        <v>5</v>
      </c>
      <c r="K18" s="60"/>
      <c r="L18" s="62" t="s">
        <v>104</v>
      </c>
      <c r="M18" s="62"/>
    </row>
    <row r="19" spans="1:13" ht="30" customHeight="1">
      <c r="A19" s="60"/>
      <c r="B19" s="70"/>
      <c r="C19" s="71" t="s">
        <v>63</v>
      </c>
      <c r="D19" s="62" t="s">
        <v>64</v>
      </c>
      <c r="E19" s="62"/>
      <c r="F19" s="72">
        <v>1</v>
      </c>
      <c r="G19" s="72">
        <v>1</v>
      </c>
      <c r="H19" s="60">
        <v>6</v>
      </c>
      <c r="I19" s="60"/>
      <c r="J19" s="60">
        <v>6</v>
      </c>
      <c r="K19" s="60"/>
      <c r="L19" s="60"/>
      <c r="M19" s="60"/>
    </row>
    <row r="20" spans="1:13" ht="30" customHeight="1">
      <c r="A20" s="60"/>
      <c r="B20" s="69"/>
      <c r="C20" s="69"/>
      <c r="D20" s="62" t="s">
        <v>65</v>
      </c>
      <c r="E20" s="62"/>
      <c r="F20" s="72">
        <v>1</v>
      </c>
      <c r="G20" s="72">
        <v>1</v>
      </c>
      <c r="H20" s="60">
        <v>6</v>
      </c>
      <c r="I20" s="60"/>
      <c r="J20" s="60">
        <v>6</v>
      </c>
      <c r="K20" s="60"/>
      <c r="L20" s="60"/>
      <c r="M20" s="60"/>
    </row>
    <row r="21" spans="1:13" ht="39" customHeight="1">
      <c r="A21" s="60"/>
      <c r="B21" s="71" t="s">
        <v>66</v>
      </c>
      <c r="C21" s="71" t="s">
        <v>67</v>
      </c>
      <c r="D21" s="62" t="s">
        <v>103</v>
      </c>
      <c r="E21" s="62"/>
      <c r="F21" s="68" t="s">
        <v>102</v>
      </c>
      <c r="G21" s="68" t="s">
        <v>101</v>
      </c>
      <c r="H21" s="60">
        <v>10</v>
      </c>
      <c r="I21" s="60"/>
      <c r="J21" s="60">
        <v>6</v>
      </c>
      <c r="K21" s="60"/>
      <c r="L21" s="62" t="s">
        <v>100</v>
      </c>
      <c r="M21" s="62"/>
    </row>
    <row r="22" spans="1:13" ht="30" customHeight="1">
      <c r="A22" s="60"/>
      <c r="B22" s="70"/>
      <c r="C22" s="70"/>
      <c r="D22" s="62" t="s">
        <v>99</v>
      </c>
      <c r="E22" s="62"/>
      <c r="F22" s="68" t="s">
        <v>98</v>
      </c>
      <c r="G22" s="68" t="s">
        <v>97</v>
      </c>
      <c r="H22" s="60">
        <v>10</v>
      </c>
      <c r="I22" s="60"/>
      <c r="J22" s="60">
        <v>10</v>
      </c>
      <c r="K22" s="60"/>
      <c r="L22" s="62"/>
      <c r="M22" s="62"/>
    </row>
    <row r="23" spans="1:13" ht="90" customHeight="1">
      <c r="A23" s="60"/>
      <c r="B23" s="70"/>
      <c r="C23" s="69"/>
      <c r="D23" s="62" t="s">
        <v>96</v>
      </c>
      <c r="E23" s="62"/>
      <c r="F23" s="68" t="s">
        <v>95</v>
      </c>
      <c r="G23" s="67" t="s">
        <v>94</v>
      </c>
      <c r="H23" s="60">
        <v>10</v>
      </c>
      <c r="I23" s="60"/>
      <c r="J23" s="60">
        <v>8</v>
      </c>
      <c r="K23" s="60"/>
      <c r="L23" s="62" t="s">
        <v>93</v>
      </c>
      <c r="M23" s="62"/>
    </row>
    <row r="24" spans="1:13" ht="30" customHeight="1">
      <c r="A24" s="60"/>
      <c r="B24" s="66" t="s">
        <v>92</v>
      </c>
      <c r="C24" s="60" t="s">
        <v>81</v>
      </c>
      <c r="D24" s="62" t="s">
        <v>91</v>
      </c>
      <c r="E24" s="62"/>
      <c r="F24" s="60" t="s">
        <v>83</v>
      </c>
      <c r="G24" s="63">
        <v>0.95</v>
      </c>
      <c r="H24" s="60">
        <v>10</v>
      </c>
      <c r="I24" s="60"/>
      <c r="J24" s="60">
        <v>8</v>
      </c>
      <c r="K24" s="60"/>
      <c r="L24" s="62" t="s">
        <v>90</v>
      </c>
      <c r="M24" s="62"/>
    </row>
    <row r="25" spans="1:13" ht="30" customHeight="1">
      <c r="A25" s="60"/>
      <c r="B25" s="65"/>
      <c r="C25" s="60"/>
      <c r="D25" s="62"/>
      <c r="E25" s="62"/>
      <c r="F25" s="60"/>
      <c r="G25" s="63"/>
      <c r="H25" s="60"/>
      <c r="I25" s="60"/>
      <c r="J25" s="60"/>
      <c r="K25" s="60"/>
      <c r="L25" s="62"/>
      <c r="M25" s="62"/>
    </row>
    <row r="26" spans="1:13" ht="30" customHeight="1">
      <c r="A26" s="60"/>
      <c r="B26" s="64"/>
      <c r="C26" s="60"/>
      <c r="D26" s="62"/>
      <c r="E26" s="62"/>
      <c r="F26" s="60"/>
      <c r="G26" s="63"/>
      <c r="H26" s="60"/>
      <c r="I26" s="60"/>
      <c r="J26" s="60"/>
      <c r="K26" s="60"/>
      <c r="L26" s="62"/>
      <c r="M26" s="62"/>
    </row>
    <row r="27" spans="1:13" ht="30" customHeight="1">
      <c r="A27" s="61" t="s">
        <v>85</v>
      </c>
      <c r="B27" s="61"/>
      <c r="C27" s="61"/>
      <c r="D27" s="61"/>
      <c r="E27" s="61"/>
      <c r="F27" s="61"/>
      <c r="G27" s="61"/>
      <c r="H27" s="60">
        <v>100</v>
      </c>
      <c r="I27" s="60"/>
      <c r="J27" s="60">
        <v>89.1</v>
      </c>
      <c r="K27" s="60"/>
      <c r="L27" s="60" t="s">
        <v>89</v>
      </c>
      <c r="M27" s="60"/>
    </row>
    <row r="28" spans="1:13" s="58" customFormat="1" ht="12.75" customHeight="1">
      <c r="A28" s="59" t="s">
        <v>88</v>
      </c>
      <c r="B28" s="59"/>
      <c r="C28" s="59"/>
      <c r="D28" s="59"/>
      <c r="E28" s="59"/>
      <c r="F28" s="59"/>
      <c r="G28" s="59"/>
      <c r="H28" s="59"/>
      <c r="I28" s="59"/>
      <c r="J28" s="59"/>
      <c r="K28" s="59"/>
      <c r="L28" s="59"/>
      <c r="M28" s="59"/>
    </row>
    <row r="29" spans="1:13" s="58" customFormat="1" ht="12" customHeight="1">
      <c r="A29" s="59"/>
      <c r="B29" s="59"/>
      <c r="C29" s="59"/>
      <c r="D29" s="59"/>
      <c r="E29" s="59"/>
      <c r="F29" s="59"/>
      <c r="G29" s="59"/>
      <c r="H29" s="59"/>
      <c r="I29" s="59"/>
      <c r="J29" s="59"/>
      <c r="K29" s="59"/>
      <c r="L29" s="59"/>
      <c r="M29" s="59"/>
    </row>
    <row r="30" spans="1:13" s="58" customFormat="1" ht="12">
      <c r="A30" s="59"/>
      <c r="B30" s="59"/>
      <c r="C30" s="59"/>
      <c r="D30" s="59"/>
      <c r="E30" s="59"/>
      <c r="F30" s="59"/>
      <c r="G30" s="59"/>
      <c r="H30" s="59"/>
      <c r="I30" s="59"/>
      <c r="J30" s="59"/>
      <c r="K30" s="59"/>
      <c r="L30" s="59"/>
      <c r="M30" s="59"/>
    </row>
    <row r="31" spans="1:13" s="58" customFormat="1" ht="12">
      <c r="A31" s="59"/>
      <c r="B31" s="59"/>
      <c r="C31" s="59"/>
      <c r="D31" s="59"/>
      <c r="E31" s="59"/>
      <c r="F31" s="59"/>
      <c r="G31" s="59"/>
      <c r="H31" s="59"/>
      <c r="I31" s="59"/>
      <c r="J31" s="59"/>
      <c r="K31" s="59"/>
      <c r="L31" s="59"/>
      <c r="M31" s="59"/>
    </row>
    <row r="32" spans="1:13" s="58" customFormat="1" ht="12">
      <c r="A32" s="59"/>
      <c r="B32" s="59"/>
      <c r="C32" s="59"/>
      <c r="D32" s="59"/>
      <c r="E32" s="59"/>
      <c r="F32" s="59"/>
      <c r="G32" s="59"/>
      <c r="H32" s="59"/>
      <c r="I32" s="59"/>
      <c r="J32" s="59"/>
      <c r="K32" s="59"/>
      <c r="L32" s="59"/>
      <c r="M32" s="59"/>
    </row>
    <row r="33" spans="1:13" s="58" customFormat="1" ht="12">
      <c r="A33" s="59"/>
      <c r="B33" s="59"/>
      <c r="C33" s="59"/>
      <c r="D33" s="59"/>
      <c r="E33" s="59"/>
      <c r="F33" s="59"/>
      <c r="G33" s="59"/>
      <c r="H33" s="59"/>
      <c r="I33" s="59"/>
      <c r="J33" s="59"/>
      <c r="K33" s="59"/>
      <c r="L33" s="59"/>
      <c r="M33" s="59"/>
    </row>
    <row r="34" spans="1:13" s="58" customFormat="1" ht="12">
      <c r="A34" s="59"/>
      <c r="B34" s="59"/>
      <c r="C34" s="59"/>
      <c r="D34" s="59"/>
      <c r="E34" s="59"/>
      <c r="F34" s="59"/>
      <c r="G34" s="59"/>
      <c r="H34" s="59"/>
      <c r="I34" s="59"/>
      <c r="J34" s="59"/>
      <c r="K34" s="59"/>
      <c r="L34" s="59"/>
      <c r="M34" s="59"/>
    </row>
    <row r="35" spans="1:13" s="58" customFormat="1" ht="12">
      <c r="A35" s="59"/>
      <c r="B35" s="59"/>
      <c r="C35" s="59"/>
      <c r="D35" s="59"/>
      <c r="E35" s="59"/>
      <c r="F35" s="59"/>
      <c r="G35" s="59"/>
      <c r="H35" s="59"/>
      <c r="I35" s="59"/>
      <c r="J35" s="59"/>
      <c r="K35" s="59"/>
      <c r="L35" s="59"/>
      <c r="M35" s="59"/>
    </row>
    <row r="36" spans="1:13" s="58" customFormat="1" ht="12">
      <c r="A36" s="59"/>
      <c r="B36" s="59"/>
      <c r="C36" s="59"/>
      <c r="D36" s="59"/>
      <c r="E36" s="59"/>
      <c r="F36" s="59"/>
      <c r="G36" s="59"/>
      <c r="H36" s="59"/>
      <c r="I36" s="59"/>
      <c r="J36" s="59"/>
      <c r="K36" s="59"/>
      <c r="L36" s="59"/>
      <c r="M36" s="59"/>
    </row>
    <row r="37" spans="1:13" s="58" customFormat="1" ht="12"/>
  </sheetData>
  <mergeCells count="103">
    <mergeCell ref="A5:B5"/>
    <mergeCell ref="C5:F5"/>
    <mergeCell ref="G5:H5"/>
    <mergeCell ref="I5:M5"/>
    <mergeCell ref="A1:M1"/>
    <mergeCell ref="A2:M2"/>
    <mergeCell ref="A3:B3"/>
    <mergeCell ref="C3:M3"/>
    <mergeCell ref="A4:B4"/>
    <mergeCell ref="C4:F4"/>
    <mergeCell ref="G4:H4"/>
    <mergeCell ref="I4:M4"/>
    <mergeCell ref="C7:D7"/>
    <mergeCell ref="G7:H7"/>
    <mergeCell ref="I7:J7"/>
    <mergeCell ref="K7:L7"/>
    <mergeCell ref="C8:D8"/>
    <mergeCell ref="G8:H8"/>
    <mergeCell ref="I8:J8"/>
    <mergeCell ref="K8:L8"/>
    <mergeCell ref="G10:H10"/>
    <mergeCell ref="I10:J10"/>
    <mergeCell ref="K10:L10"/>
    <mergeCell ref="B11:F11"/>
    <mergeCell ref="G11:M11"/>
    <mergeCell ref="A6:B10"/>
    <mergeCell ref="C6:D6"/>
    <mergeCell ref="G6:H6"/>
    <mergeCell ref="I6:J6"/>
    <mergeCell ref="K6:L6"/>
    <mergeCell ref="L13:M13"/>
    <mergeCell ref="D14:E14"/>
    <mergeCell ref="H14:I14"/>
    <mergeCell ref="J14:K14"/>
    <mergeCell ref="L14:M14"/>
    <mergeCell ref="C9:D9"/>
    <mergeCell ref="G9:H9"/>
    <mergeCell ref="I9:J9"/>
    <mergeCell ref="K9:L9"/>
    <mergeCell ref="C10:D10"/>
    <mergeCell ref="H17:I17"/>
    <mergeCell ref="J17:K17"/>
    <mergeCell ref="L17:M17"/>
    <mergeCell ref="D12:E12"/>
    <mergeCell ref="H12:I12"/>
    <mergeCell ref="J12:K12"/>
    <mergeCell ref="L12:M12"/>
    <mergeCell ref="D13:E13"/>
    <mergeCell ref="H13:I13"/>
    <mergeCell ref="J13:K13"/>
    <mergeCell ref="H15:I15"/>
    <mergeCell ref="J15:K15"/>
    <mergeCell ref="L15:M15"/>
    <mergeCell ref="D16:E16"/>
    <mergeCell ref="H16:I16"/>
    <mergeCell ref="J16:K16"/>
    <mergeCell ref="L16:M16"/>
    <mergeCell ref="H19:I19"/>
    <mergeCell ref="J19:K19"/>
    <mergeCell ref="L19:M19"/>
    <mergeCell ref="D20:E20"/>
    <mergeCell ref="H20:I20"/>
    <mergeCell ref="J20:K20"/>
    <mergeCell ref="L20:M20"/>
    <mergeCell ref="L22:M22"/>
    <mergeCell ref="D23:E23"/>
    <mergeCell ref="H23:I23"/>
    <mergeCell ref="J23:K23"/>
    <mergeCell ref="L23:M23"/>
    <mergeCell ref="D18:E18"/>
    <mergeCell ref="H18:I18"/>
    <mergeCell ref="J18:K18"/>
    <mergeCell ref="L18:M18"/>
    <mergeCell ref="D19:E19"/>
    <mergeCell ref="H24:I26"/>
    <mergeCell ref="J24:K26"/>
    <mergeCell ref="L24:M26"/>
    <mergeCell ref="D21:E21"/>
    <mergeCell ref="H21:I21"/>
    <mergeCell ref="J21:K21"/>
    <mergeCell ref="L21:M21"/>
    <mergeCell ref="D22:E22"/>
    <mergeCell ref="H22:I22"/>
    <mergeCell ref="J22:K22"/>
    <mergeCell ref="C15:C17"/>
    <mergeCell ref="C19:C20"/>
    <mergeCell ref="C21:C23"/>
    <mergeCell ref="C24:C26"/>
    <mergeCell ref="F24:F26"/>
    <mergeCell ref="G24:G26"/>
    <mergeCell ref="D24:E26"/>
    <mergeCell ref="D15:E15"/>
    <mergeCell ref="D17:E17"/>
    <mergeCell ref="A28:M36"/>
    <mergeCell ref="A27:G27"/>
    <mergeCell ref="H27:I27"/>
    <mergeCell ref="J27:K27"/>
    <mergeCell ref="L27:M27"/>
    <mergeCell ref="A12:A26"/>
    <mergeCell ref="B13:B20"/>
    <mergeCell ref="B21:B23"/>
    <mergeCell ref="B24:B26"/>
    <mergeCell ref="C13:C14"/>
  </mergeCells>
  <phoneticPr fontId="14" type="noConversion"/>
  <pageMargins left="0.75" right="0.75" top="1" bottom="1" header="0.51" footer="0.51"/>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90" zoomScaleNormal="90" workbookViewId="0">
      <selection activeCell="O16" sqref="O16"/>
    </sheetView>
  </sheetViews>
  <sheetFormatPr defaultColWidth="8.83203125" defaultRowHeight="12"/>
  <cols>
    <col min="1" max="1" width="8.83203125" style="58"/>
    <col min="2" max="2" width="15" style="58" customWidth="1"/>
    <col min="3" max="3" width="15.33203125" style="58" customWidth="1"/>
    <col min="4" max="4" width="11.83203125" style="58" customWidth="1"/>
    <col min="5" max="5" width="7.33203125" style="58" customWidth="1"/>
    <col min="6" max="6" width="8.83203125" style="58"/>
    <col min="7" max="7" width="12.33203125" style="58" customWidth="1"/>
    <col min="8" max="8" width="18.33203125" style="58" customWidth="1"/>
    <col min="9" max="10" width="8.83203125" style="58" customWidth="1"/>
    <col min="11" max="11" width="9.33203125" style="58" customWidth="1"/>
    <col min="12" max="12" width="20.83203125" style="58" customWidth="1"/>
    <col min="13" max="16384" width="8.83203125" style="58"/>
  </cols>
  <sheetData>
    <row r="1" spans="1:12" ht="22.5">
      <c r="A1" s="91" t="s">
        <v>0</v>
      </c>
      <c r="B1" s="91"/>
      <c r="C1" s="91"/>
      <c r="D1" s="91"/>
      <c r="E1" s="91"/>
      <c r="F1" s="91"/>
      <c r="G1" s="91"/>
      <c r="H1" s="91"/>
      <c r="I1" s="91"/>
      <c r="J1" s="91"/>
      <c r="K1" s="91"/>
      <c r="L1" s="91"/>
    </row>
    <row r="2" spans="1:12" ht="13.5">
      <c r="A2" s="90" t="s">
        <v>167</v>
      </c>
      <c r="B2" s="90"/>
      <c r="C2" s="90"/>
      <c r="D2" s="90"/>
      <c r="E2" s="90"/>
      <c r="F2" s="90"/>
      <c r="G2" s="90"/>
      <c r="H2" s="90"/>
      <c r="I2" s="90"/>
      <c r="J2" s="90"/>
      <c r="K2" s="90"/>
      <c r="L2" s="90"/>
    </row>
    <row r="3" spans="1:12" ht="21.95" customHeight="1">
      <c r="A3" s="98" t="s">
        <v>2</v>
      </c>
      <c r="B3" s="98"/>
      <c r="C3" s="98" t="s">
        <v>166</v>
      </c>
      <c r="D3" s="98"/>
      <c r="E3" s="98"/>
      <c r="F3" s="98"/>
      <c r="G3" s="98"/>
      <c r="H3" s="98"/>
      <c r="I3" s="98"/>
      <c r="J3" s="98"/>
      <c r="K3" s="98"/>
      <c r="L3" s="98"/>
    </row>
    <row r="4" spans="1:12" ht="20.45" customHeight="1">
      <c r="A4" s="98" t="s">
        <v>4</v>
      </c>
      <c r="B4" s="98"/>
      <c r="C4" s="98" t="s">
        <v>165</v>
      </c>
      <c r="D4" s="98"/>
      <c r="E4" s="98"/>
      <c r="F4" s="98"/>
      <c r="G4" s="98"/>
      <c r="H4" s="114" t="s">
        <v>6</v>
      </c>
      <c r="I4" s="98" t="s">
        <v>7</v>
      </c>
      <c r="J4" s="98"/>
      <c r="K4" s="98"/>
      <c r="L4" s="98"/>
    </row>
    <row r="5" spans="1:12" ht="20.45" customHeight="1">
      <c r="A5" s="98" t="s">
        <v>8</v>
      </c>
      <c r="B5" s="98"/>
      <c r="C5" s="98" t="s">
        <v>9</v>
      </c>
      <c r="D5" s="98"/>
      <c r="E5" s="98"/>
      <c r="F5" s="98"/>
      <c r="G5" s="98"/>
      <c r="H5" s="114" t="s">
        <v>10</v>
      </c>
      <c r="I5" s="98">
        <v>84187733</v>
      </c>
      <c r="J5" s="98"/>
      <c r="K5" s="98"/>
      <c r="L5" s="98"/>
    </row>
    <row r="6" spans="1:12" ht="14.1" customHeight="1">
      <c r="A6" s="132" t="s">
        <v>11</v>
      </c>
      <c r="B6" s="131"/>
      <c r="C6" s="98"/>
      <c r="D6" s="98"/>
      <c r="E6" s="111" t="s">
        <v>12</v>
      </c>
      <c r="F6" s="110"/>
      <c r="G6" s="105" t="s">
        <v>13</v>
      </c>
      <c r="H6" s="105" t="s">
        <v>14</v>
      </c>
      <c r="I6" s="98" t="s">
        <v>15</v>
      </c>
      <c r="J6" s="98" t="s">
        <v>16</v>
      </c>
      <c r="K6" s="98"/>
      <c r="L6" s="98" t="s">
        <v>17</v>
      </c>
    </row>
    <row r="7" spans="1:12">
      <c r="A7" s="118"/>
      <c r="B7" s="117"/>
      <c r="C7" s="98"/>
      <c r="D7" s="98"/>
      <c r="E7" s="123"/>
      <c r="F7" s="122"/>
      <c r="G7" s="103"/>
      <c r="H7" s="103"/>
      <c r="I7" s="98"/>
      <c r="J7" s="98"/>
      <c r="K7" s="98"/>
      <c r="L7" s="98"/>
    </row>
    <row r="8" spans="1:12" ht="18" customHeight="1">
      <c r="A8" s="118"/>
      <c r="B8" s="117"/>
      <c r="C8" s="98" t="s">
        <v>18</v>
      </c>
      <c r="D8" s="98"/>
      <c r="E8" s="130">
        <v>648.85770000000002</v>
      </c>
      <c r="F8" s="129"/>
      <c r="G8" s="128">
        <v>648.85770000000002</v>
      </c>
      <c r="H8" s="127">
        <v>648.69269999999995</v>
      </c>
      <c r="I8" s="99">
        <v>10</v>
      </c>
      <c r="J8" s="126">
        <v>0.99974570695546905</v>
      </c>
      <c r="K8" s="125"/>
      <c r="L8" s="124">
        <v>10</v>
      </c>
    </row>
    <row r="9" spans="1:12" ht="18.75" customHeight="1">
      <c r="A9" s="118"/>
      <c r="B9" s="117"/>
      <c r="C9" s="111" t="s">
        <v>19</v>
      </c>
      <c r="D9" s="110"/>
      <c r="E9" s="121">
        <v>648.85770000000002</v>
      </c>
      <c r="F9" s="121"/>
      <c r="G9" s="121">
        <v>648.85770000000002</v>
      </c>
      <c r="H9" s="121">
        <v>648.69269999999995</v>
      </c>
      <c r="I9" s="98">
        <v>10</v>
      </c>
      <c r="J9" s="120">
        <f>H9/G9</f>
        <v>0.99974570695546949</v>
      </c>
      <c r="K9" s="120"/>
      <c r="L9" s="119">
        <v>10</v>
      </c>
    </row>
    <row r="10" spans="1:12">
      <c r="A10" s="118"/>
      <c r="B10" s="117"/>
      <c r="C10" s="123"/>
      <c r="D10" s="122"/>
      <c r="E10" s="121"/>
      <c r="F10" s="121"/>
      <c r="G10" s="121"/>
      <c r="H10" s="121"/>
      <c r="I10" s="98"/>
      <c r="J10" s="120"/>
      <c r="K10" s="120"/>
      <c r="L10" s="119"/>
    </row>
    <row r="11" spans="1:12" ht="18.75" customHeight="1">
      <c r="A11" s="118"/>
      <c r="B11" s="117"/>
      <c r="C11" s="98" t="s">
        <v>20</v>
      </c>
      <c r="D11" s="98"/>
      <c r="E11" s="102"/>
      <c r="F11" s="101"/>
      <c r="G11" s="99"/>
      <c r="H11" s="114"/>
      <c r="I11" s="99"/>
      <c r="J11" s="98"/>
      <c r="K11" s="98"/>
      <c r="L11" s="99"/>
    </row>
    <row r="12" spans="1:12" ht="18.95" customHeight="1">
      <c r="A12" s="116"/>
      <c r="B12" s="115"/>
      <c r="C12" s="98" t="s">
        <v>22</v>
      </c>
      <c r="D12" s="98"/>
      <c r="E12" s="102"/>
      <c r="F12" s="101"/>
      <c r="G12" s="99"/>
      <c r="H12" s="114"/>
      <c r="I12" s="99"/>
      <c r="J12" s="98"/>
      <c r="K12" s="98"/>
      <c r="L12" s="99"/>
    </row>
    <row r="13" spans="1:12" ht="20.100000000000001" customHeight="1">
      <c r="A13" s="98" t="s">
        <v>23</v>
      </c>
      <c r="B13" s="98" t="s">
        <v>24</v>
      </c>
      <c r="C13" s="98"/>
      <c r="D13" s="98"/>
      <c r="E13" s="98"/>
      <c r="F13" s="98"/>
      <c r="G13" s="98"/>
      <c r="H13" s="98" t="s">
        <v>25</v>
      </c>
      <c r="I13" s="98"/>
      <c r="J13" s="98"/>
      <c r="K13" s="98"/>
      <c r="L13" s="98"/>
    </row>
    <row r="14" spans="1:12" ht="163.35" customHeight="1">
      <c r="A14" s="98"/>
      <c r="B14" s="113" t="s">
        <v>164</v>
      </c>
      <c r="C14" s="113"/>
      <c r="D14" s="113"/>
      <c r="E14" s="113"/>
      <c r="F14" s="113"/>
      <c r="G14" s="113"/>
      <c r="H14" s="113" t="s">
        <v>163</v>
      </c>
      <c r="I14" s="113"/>
      <c r="J14" s="113"/>
      <c r="K14" s="113"/>
      <c r="L14" s="113"/>
    </row>
    <row r="15" spans="1:12" s="93" customFormat="1" ht="38.25" customHeight="1">
      <c r="A15" s="105" t="s">
        <v>28</v>
      </c>
      <c r="B15" s="99" t="s">
        <v>29</v>
      </c>
      <c r="C15" s="99" t="s">
        <v>30</v>
      </c>
      <c r="D15" s="98" t="s">
        <v>31</v>
      </c>
      <c r="E15" s="98"/>
      <c r="F15" s="111" t="s">
        <v>32</v>
      </c>
      <c r="G15" s="110"/>
      <c r="H15" s="112" t="s">
        <v>33</v>
      </c>
      <c r="I15" s="99" t="s">
        <v>15</v>
      </c>
      <c r="J15" s="99" t="s">
        <v>17</v>
      </c>
      <c r="K15" s="111" t="s">
        <v>34</v>
      </c>
      <c r="L15" s="110"/>
    </row>
    <row r="16" spans="1:12" s="93" customFormat="1" ht="24.95" customHeight="1">
      <c r="A16" s="104"/>
      <c r="B16" s="98" t="s">
        <v>35</v>
      </c>
      <c r="C16" s="105" t="s">
        <v>36</v>
      </c>
      <c r="D16" s="107" t="s">
        <v>37</v>
      </c>
      <c r="E16" s="106"/>
      <c r="F16" s="98" t="s">
        <v>162</v>
      </c>
      <c r="G16" s="98"/>
      <c r="H16" s="108" t="s">
        <v>161</v>
      </c>
      <c r="I16" s="99">
        <v>5</v>
      </c>
      <c r="J16" s="99">
        <v>5</v>
      </c>
      <c r="K16" s="102"/>
      <c r="L16" s="101"/>
    </row>
    <row r="17" spans="1:12" s="93" customFormat="1" ht="90.95" customHeight="1">
      <c r="A17" s="104"/>
      <c r="B17" s="98"/>
      <c r="C17" s="104"/>
      <c r="D17" s="107" t="s">
        <v>40</v>
      </c>
      <c r="E17" s="106"/>
      <c r="F17" s="102" t="s">
        <v>160</v>
      </c>
      <c r="G17" s="101"/>
      <c r="H17" s="108" t="s">
        <v>159</v>
      </c>
      <c r="I17" s="99">
        <v>5</v>
      </c>
      <c r="J17" s="99">
        <v>4</v>
      </c>
      <c r="K17" s="102" t="s">
        <v>158</v>
      </c>
      <c r="L17" s="101"/>
    </row>
    <row r="18" spans="1:12" s="93" customFormat="1" ht="24.95" customHeight="1">
      <c r="A18" s="104"/>
      <c r="B18" s="98"/>
      <c r="C18" s="104"/>
      <c r="D18" s="107" t="s">
        <v>44</v>
      </c>
      <c r="E18" s="106"/>
      <c r="F18" s="102" t="s">
        <v>157</v>
      </c>
      <c r="G18" s="101"/>
      <c r="H18" s="108" t="s">
        <v>156</v>
      </c>
      <c r="I18" s="99">
        <v>5</v>
      </c>
      <c r="J18" s="99">
        <v>5</v>
      </c>
      <c r="K18" s="102"/>
      <c r="L18" s="101"/>
    </row>
    <row r="19" spans="1:12" s="93" customFormat="1" ht="77.45" customHeight="1">
      <c r="A19" s="104"/>
      <c r="B19" s="98"/>
      <c r="C19" s="104"/>
      <c r="D19" s="107" t="s">
        <v>155</v>
      </c>
      <c r="E19" s="106"/>
      <c r="F19" s="102" t="s">
        <v>154</v>
      </c>
      <c r="G19" s="101"/>
      <c r="H19" s="108" t="s">
        <v>153</v>
      </c>
      <c r="I19" s="99">
        <v>4</v>
      </c>
      <c r="J19" s="99">
        <v>4</v>
      </c>
      <c r="K19" s="102" t="s">
        <v>149</v>
      </c>
      <c r="L19" s="101"/>
    </row>
    <row r="20" spans="1:12" s="93" customFormat="1" ht="24.95" customHeight="1">
      <c r="A20" s="104"/>
      <c r="B20" s="98"/>
      <c r="C20" s="103"/>
      <c r="D20" s="107" t="s">
        <v>152</v>
      </c>
      <c r="E20" s="106"/>
      <c r="F20" s="102" t="s">
        <v>151</v>
      </c>
      <c r="G20" s="101"/>
      <c r="H20" s="108" t="s">
        <v>151</v>
      </c>
      <c r="I20" s="99">
        <v>4</v>
      </c>
      <c r="J20" s="99">
        <v>4</v>
      </c>
      <c r="K20" s="102"/>
      <c r="L20" s="101"/>
    </row>
    <row r="21" spans="1:12" s="93" customFormat="1" ht="81.599999999999994" customHeight="1">
      <c r="A21" s="104"/>
      <c r="B21" s="98"/>
      <c r="C21" s="105" t="s">
        <v>51</v>
      </c>
      <c r="D21" s="107" t="s">
        <v>116</v>
      </c>
      <c r="E21" s="106"/>
      <c r="F21" s="98" t="s">
        <v>150</v>
      </c>
      <c r="G21" s="98"/>
      <c r="H21" s="109">
        <v>0.95</v>
      </c>
      <c r="I21" s="99">
        <v>4</v>
      </c>
      <c r="J21" s="99">
        <v>4</v>
      </c>
      <c r="K21" s="102" t="s">
        <v>149</v>
      </c>
      <c r="L21" s="101"/>
    </row>
    <row r="22" spans="1:12" s="93" customFormat="1" ht="24.95" customHeight="1">
      <c r="A22" s="104"/>
      <c r="B22" s="98"/>
      <c r="C22" s="104"/>
      <c r="D22" s="107" t="s">
        <v>148</v>
      </c>
      <c r="E22" s="106"/>
      <c r="F22" s="102" t="s">
        <v>147</v>
      </c>
      <c r="G22" s="101"/>
      <c r="H22" s="99" t="s">
        <v>147</v>
      </c>
      <c r="I22" s="99">
        <v>4</v>
      </c>
      <c r="J22" s="99">
        <v>4</v>
      </c>
      <c r="K22" s="102"/>
      <c r="L22" s="101"/>
    </row>
    <row r="23" spans="1:12" s="93" customFormat="1" ht="24.95" customHeight="1">
      <c r="A23" s="104"/>
      <c r="B23" s="98"/>
      <c r="C23" s="103"/>
      <c r="D23" s="107" t="s">
        <v>109</v>
      </c>
      <c r="E23" s="106"/>
      <c r="F23" s="102" t="s">
        <v>55</v>
      </c>
      <c r="G23" s="101"/>
      <c r="H23" s="99" t="s">
        <v>55</v>
      </c>
      <c r="I23" s="99">
        <v>4</v>
      </c>
      <c r="J23" s="99">
        <v>4</v>
      </c>
      <c r="K23" s="102"/>
      <c r="L23" s="101"/>
    </row>
    <row r="24" spans="1:12" s="93" customFormat="1" ht="65.45" customHeight="1">
      <c r="A24" s="104"/>
      <c r="B24" s="98"/>
      <c r="C24" s="99" t="s">
        <v>56</v>
      </c>
      <c r="D24" s="107" t="s">
        <v>146</v>
      </c>
      <c r="E24" s="106"/>
      <c r="F24" s="98" t="s">
        <v>145</v>
      </c>
      <c r="G24" s="98"/>
      <c r="H24" s="99" t="s">
        <v>145</v>
      </c>
      <c r="I24" s="99">
        <v>5</v>
      </c>
      <c r="J24" s="99">
        <v>5</v>
      </c>
      <c r="K24" s="98" t="s">
        <v>144</v>
      </c>
      <c r="L24" s="98"/>
    </row>
    <row r="25" spans="1:12" s="93" customFormat="1" ht="24.95" customHeight="1">
      <c r="A25" s="104"/>
      <c r="B25" s="98"/>
      <c r="C25" s="105" t="s">
        <v>63</v>
      </c>
      <c r="D25" s="107" t="s">
        <v>64</v>
      </c>
      <c r="E25" s="106"/>
      <c r="F25" s="102" t="s">
        <v>55</v>
      </c>
      <c r="G25" s="101"/>
      <c r="H25" s="108" t="s">
        <v>55</v>
      </c>
      <c r="I25" s="99">
        <v>5</v>
      </c>
      <c r="J25" s="99">
        <v>5</v>
      </c>
      <c r="K25" s="102"/>
      <c r="L25" s="101"/>
    </row>
    <row r="26" spans="1:12" s="93" customFormat="1" ht="24.95" customHeight="1">
      <c r="A26" s="104"/>
      <c r="B26" s="98"/>
      <c r="C26" s="103"/>
      <c r="D26" s="107" t="s">
        <v>65</v>
      </c>
      <c r="E26" s="106"/>
      <c r="F26" s="98" t="s">
        <v>55</v>
      </c>
      <c r="G26" s="98"/>
      <c r="H26" s="99" t="s">
        <v>55</v>
      </c>
      <c r="I26" s="99">
        <v>5</v>
      </c>
      <c r="J26" s="99">
        <v>5</v>
      </c>
      <c r="K26" s="98"/>
      <c r="L26" s="98"/>
    </row>
    <row r="27" spans="1:12" s="93" customFormat="1" ht="24.95" customHeight="1">
      <c r="A27" s="104"/>
      <c r="B27" s="104" t="s">
        <v>66</v>
      </c>
      <c r="C27" s="105" t="s">
        <v>67</v>
      </c>
      <c r="D27" s="102" t="s">
        <v>143</v>
      </c>
      <c r="E27" s="101"/>
      <c r="F27" s="98" t="s">
        <v>142</v>
      </c>
      <c r="G27" s="98"/>
      <c r="H27" s="99" t="s">
        <v>142</v>
      </c>
      <c r="I27" s="99">
        <v>15</v>
      </c>
      <c r="J27" s="99">
        <v>13</v>
      </c>
      <c r="K27" s="98"/>
      <c r="L27" s="98"/>
    </row>
    <row r="28" spans="1:12" s="93" customFormat="1" ht="130.35" customHeight="1">
      <c r="A28" s="104"/>
      <c r="B28" s="104"/>
      <c r="C28" s="103"/>
      <c r="D28" s="102" t="s">
        <v>141</v>
      </c>
      <c r="E28" s="101"/>
      <c r="F28" s="98" t="s">
        <v>140</v>
      </c>
      <c r="G28" s="98"/>
      <c r="H28" s="99" t="s">
        <v>139</v>
      </c>
      <c r="I28" s="99">
        <v>15</v>
      </c>
      <c r="J28" s="99">
        <v>13</v>
      </c>
      <c r="K28" s="98" t="s">
        <v>138</v>
      </c>
      <c r="L28" s="98"/>
    </row>
    <row r="29" spans="1:12" s="93" customFormat="1" ht="36" customHeight="1">
      <c r="A29" s="103"/>
      <c r="B29" s="99" t="s">
        <v>80</v>
      </c>
      <c r="C29" s="99" t="s">
        <v>81</v>
      </c>
      <c r="D29" s="102" t="s">
        <v>137</v>
      </c>
      <c r="E29" s="101"/>
      <c r="F29" s="98" t="s">
        <v>83</v>
      </c>
      <c r="G29" s="98"/>
      <c r="H29" s="100">
        <v>0.93540000000000001</v>
      </c>
      <c r="I29" s="99">
        <v>10</v>
      </c>
      <c r="J29" s="99">
        <v>8</v>
      </c>
      <c r="K29" s="98" t="s">
        <v>136</v>
      </c>
      <c r="L29" s="98"/>
    </row>
    <row r="30" spans="1:12" s="93" customFormat="1" ht="24.95" customHeight="1">
      <c r="A30" s="97" t="s">
        <v>85</v>
      </c>
      <c r="B30" s="97"/>
      <c r="C30" s="97"/>
      <c r="D30" s="97"/>
      <c r="E30" s="97"/>
      <c r="F30" s="97"/>
      <c r="G30" s="97"/>
      <c r="H30" s="97"/>
      <c r="I30" s="96">
        <v>100</v>
      </c>
      <c r="J30" s="95">
        <f>L8+J16+J17+J18+J19+J20+J21+J22+J23+J24+J25+J26+J27+J28+J29</f>
        <v>93</v>
      </c>
      <c r="K30" s="94" t="s">
        <v>86</v>
      </c>
      <c r="L30" s="94"/>
    </row>
    <row r="31" spans="1:12" ht="12.75" customHeight="1">
      <c r="A31" s="92" t="s">
        <v>87</v>
      </c>
      <c r="B31" s="92"/>
      <c r="C31" s="92"/>
      <c r="D31" s="92"/>
      <c r="E31" s="92"/>
      <c r="F31" s="92"/>
      <c r="G31" s="92"/>
      <c r="H31" s="92"/>
      <c r="I31" s="92"/>
      <c r="J31" s="92"/>
      <c r="K31" s="92"/>
      <c r="L31" s="92"/>
    </row>
    <row r="32" spans="1:12" ht="12" customHeight="1">
      <c r="A32" s="59"/>
      <c r="B32" s="59"/>
      <c r="C32" s="59"/>
      <c r="D32" s="59"/>
      <c r="E32" s="59"/>
      <c r="F32" s="59"/>
      <c r="G32" s="59"/>
      <c r="H32" s="59"/>
      <c r="I32" s="59"/>
      <c r="J32" s="59"/>
      <c r="K32" s="59"/>
      <c r="L32" s="59"/>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row r="39" spans="1:12">
      <c r="A39" s="59"/>
      <c r="B39" s="59"/>
      <c r="C39" s="59"/>
      <c r="D39" s="59"/>
      <c r="E39" s="59"/>
      <c r="F39" s="59"/>
      <c r="G39" s="59"/>
      <c r="H39" s="59"/>
      <c r="I39" s="59"/>
      <c r="J39" s="59"/>
      <c r="K39" s="59"/>
      <c r="L39" s="59"/>
    </row>
  </sheetData>
  <mergeCells count="94">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K20:L20"/>
    <mergeCell ref="D21:E21"/>
    <mergeCell ref="F21:G21"/>
    <mergeCell ref="K21:L21"/>
    <mergeCell ref="D18:E18"/>
    <mergeCell ref="F18:G18"/>
    <mergeCell ref="K18:L18"/>
    <mergeCell ref="D19:E19"/>
    <mergeCell ref="F19:G19"/>
    <mergeCell ref="K19:L19"/>
    <mergeCell ref="K24:L24"/>
    <mergeCell ref="D25:E25"/>
    <mergeCell ref="F25:G25"/>
    <mergeCell ref="K25:L25"/>
    <mergeCell ref="D22:E22"/>
    <mergeCell ref="F22:G22"/>
    <mergeCell ref="K22:L22"/>
    <mergeCell ref="D23:E23"/>
    <mergeCell ref="F23:G23"/>
    <mergeCell ref="K23:L23"/>
    <mergeCell ref="K28:L28"/>
    <mergeCell ref="D29:E29"/>
    <mergeCell ref="F29:G29"/>
    <mergeCell ref="K29:L29"/>
    <mergeCell ref="D26:E26"/>
    <mergeCell ref="F26:G26"/>
    <mergeCell ref="K26:L26"/>
    <mergeCell ref="D27:E27"/>
    <mergeCell ref="F27:G27"/>
    <mergeCell ref="K27:L27"/>
    <mergeCell ref="C16:C20"/>
    <mergeCell ref="C21:C23"/>
    <mergeCell ref="C25:C26"/>
    <mergeCell ref="C27:C28"/>
    <mergeCell ref="D28:E28"/>
    <mergeCell ref="F28:G28"/>
    <mergeCell ref="D24:E24"/>
    <mergeCell ref="F24:G24"/>
    <mergeCell ref="D20:E20"/>
    <mergeCell ref="F20:G20"/>
    <mergeCell ref="H6:H7"/>
    <mergeCell ref="H9:H10"/>
    <mergeCell ref="I6:I7"/>
    <mergeCell ref="I9:I10"/>
    <mergeCell ref="A30:H30"/>
    <mergeCell ref="K30:L30"/>
    <mergeCell ref="A13:A14"/>
    <mergeCell ref="A15:A29"/>
    <mergeCell ref="B16:B26"/>
    <mergeCell ref="B27:B28"/>
    <mergeCell ref="A31:L39"/>
    <mergeCell ref="L9:L10"/>
    <mergeCell ref="A6:B12"/>
    <mergeCell ref="C6:D7"/>
    <mergeCell ref="E6:F7"/>
    <mergeCell ref="J6:K7"/>
    <mergeCell ref="C9:D10"/>
    <mergeCell ref="E9:F10"/>
    <mergeCell ref="J9:K10"/>
    <mergeCell ref="G9:G10"/>
  </mergeCells>
  <phoneticPr fontId="14" type="noConversion"/>
  <pageMargins left="0.59" right="0.55000000000000004" top="1" bottom="1" header="0.51" footer="0.51"/>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R15" sqref="R15"/>
    </sheetView>
  </sheetViews>
  <sheetFormatPr defaultColWidth="8.83203125" defaultRowHeight="12"/>
  <cols>
    <col min="1" max="1" width="12.33203125" style="58" customWidth="1"/>
    <col min="2" max="2" width="14.33203125" style="58" customWidth="1"/>
    <col min="3" max="3" width="14.6640625" style="58" customWidth="1"/>
    <col min="4" max="4" width="14.83203125" style="58" customWidth="1"/>
    <col min="5" max="5" width="4.33203125" style="58" customWidth="1"/>
    <col min="6" max="6" width="12.1640625" style="58" customWidth="1"/>
    <col min="7" max="7" width="15.6640625" style="58" customWidth="1"/>
    <col min="8" max="8" width="21.1640625" style="58" customWidth="1"/>
    <col min="9" max="9" width="10.1640625" style="58" customWidth="1"/>
    <col min="10" max="10" width="9" style="58" customWidth="1"/>
    <col min="11" max="11" width="9.33203125" style="58" customWidth="1"/>
    <col min="12" max="12" width="16.1640625" style="58" customWidth="1"/>
    <col min="13" max="13" width="14.6640625" style="58" customWidth="1"/>
    <col min="14" max="16384" width="8.83203125" style="58"/>
  </cols>
  <sheetData>
    <row r="1" spans="1:14" ht="22.5">
      <c r="A1" s="91" t="s">
        <v>0</v>
      </c>
      <c r="B1" s="91"/>
      <c r="C1" s="91"/>
      <c r="D1" s="91"/>
      <c r="E1" s="91"/>
      <c r="F1" s="91"/>
      <c r="G1" s="91"/>
      <c r="H1" s="91"/>
      <c r="I1" s="91"/>
      <c r="J1" s="91"/>
      <c r="K1" s="91"/>
      <c r="L1" s="91"/>
    </row>
    <row r="2" spans="1:14" ht="13.5">
      <c r="A2" s="90" t="s">
        <v>167</v>
      </c>
      <c r="B2" s="90"/>
      <c r="C2" s="90"/>
      <c r="D2" s="90"/>
      <c r="E2" s="90"/>
      <c r="F2" s="90"/>
      <c r="G2" s="90"/>
      <c r="H2" s="90"/>
      <c r="I2" s="90"/>
      <c r="J2" s="90"/>
      <c r="K2" s="90"/>
      <c r="L2" s="90"/>
    </row>
    <row r="3" spans="1:14" ht="21.95" customHeight="1">
      <c r="A3" s="98" t="s">
        <v>2</v>
      </c>
      <c r="B3" s="98"/>
      <c r="C3" s="98" t="s">
        <v>199</v>
      </c>
      <c r="D3" s="98"/>
      <c r="E3" s="98"/>
      <c r="F3" s="98"/>
      <c r="G3" s="98"/>
      <c r="H3" s="98"/>
      <c r="I3" s="98"/>
      <c r="J3" s="98"/>
      <c r="K3" s="98"/>
      <c r="L3" s="98"/>
    </row>
    <row r="4" spans="1:14" ht="20.45" customHeight="1">
      <c r="A4" s="98" t="s">
        <v>4</v>
      </c>
      <c r="B4" s="98"/>
      <c r="C4" s="98" t="s">
        <v>5</v>
      </c>
      <c r="D4" s="98"/>
      <c r="E4" s="98"/>
      <c r="F4" s="98"/>
      <c r="G4" s="98"/>
      <c r="H4" s="114" t="s">
        <v>6</v>
      </c>
      <c r="I4" s="98" t="s">
        <v>7</v>
      </c>
      <c r="J4" s="98"/>
      <c r="K4" s="98"/>
      <c r="L4" s="98"/>
    </row>
    <row r="5" spans="1:14" ht="20.45" customHeight="1">
      <c r="A5" s="98" t="s">
        <v>8</v>
      </c>
      <c r="B5" s="98"/>
      <c r="C5" s="98" t="s">
        <v>9</v>
      </c>
      <c r="D5" s="98"/>
      <c r="E5" s="98"/>
      <c r="F5" s="98"/>
      <c r="G5" s="98"/>
      <c r="H5" s="114" t="s">
        <v>10</v>
      </c>
      <c r="I5" s="98">
        <v>84187733</v>
      </c>
      <c r="J5" s="98"/>
      <c r="K5" s="98"/>
      <c r="L5" s="98"/>
    </row>
    <row r="6" spans="1:14" ht="14.1" customHeight="1">
      <c r="A6" s="132" t="s">
        <v>11</v>
      </c>
      <c r="B6" s="131"/>
      <c r="C6" s="98"/>
      <c r="D6" s="98"/>
      <c r="E6" s="111" t="s">
        <v>12</v>
      </c>
      <c r="F6" s="110"/>
      <c r="G6" s="105" t="s">
        <v>13</v>
      </c>
      <c r="H6" s="105" t="s">
        <v>14</v>
      </c>
      <c r="I6" s="98" t="s">
        <v>15</v>
      </c>
      <c r="J6" s="98" t="s">
        <v>16</v>
      </c>
      <c r="K6" s="98"/>
      <c r="L6" s="98" t="s">
        <v>17</v>
      </c>
    </row>
    <row r="7" spans="1:14">
      <c r="A7" s="118"/>
      <c r="B7" s="117"/>
      <c r="C7" s="98"/>
      <c r="D7" s="98"/>
      <c r="E7" s="123"/>
      <c r="F7" s="122"/>
      <c r="G7" s="103"/>
      <c r="H7" s="103"/>
      <c r="I7" s="98"/>
      <c r="J7" s="98"/>
      <c r="K7" s="98"/>
      <c r="L7" s="98"/>
    </row>
    <row r="8" spans="1:14" ht="18" customHeight="1">
      <c r="A8" s="118"/>
      <c r="B8" s="117"/>
      <c r="C8" s="150" t="s">
        <v>18</v>
      </c>
      <c r="D8" s="150"/>
      <c r="E8" s="130">
        <v>236</v>
      </c>
      <c r="F8" s="129"/>
      <c r="G8" s="128">
        <v>236</v>
      </c>
      <c r="H8" s="127">
        <v>235.2</v>
      </c>
      <c r="I8" s="99">
        <v>10</v>
      </c>
      <c r="J8" s="126">
        <v>0.99661016949152503</v>
      </c>
      <c r="K8" s="149"/>
      <c r="L8" s="124">
        <f>J8*10</f>
        <v>9.9661016949152508</v>
      </c>
      <c r="N8" s="148"/>
    </row>
    <row r="9" spans="1:14" ht="18.75" customHeight="1">
      <c r="A9" s="118"/>
      <c r="B9" s="117"/>
      <c r="C9" s="111" t="s">
        <v>19</v>
      </c>
      <c r="D9" s="110"/>
      <c r="E9" s="147">
        <v>236</v>
      </c>
      <c r="F9" s="146"/>
      <c r="G9" s="145">
        <v>236</v>
      </c>
      <c r="H9" s="145">
        <v>235.2</v>
      </c>
      <c r="I9" s="98">
        <v>10</v>
      </c>
      <c r="J9" s="120">
        <f>H9/G9*100%</f>
        <v>0.99661016949152537</v>
      </c>
      <c r="K9" s="98"/>
      <c r="L9" s="119">
        <v>10</v>
      </c>
    </row>
    <row r="10" spans="1:14" ht="12" customHeight="1">
      <c r="A10" s="118"/>
      <c r="B10" s="117"/>
      <c r="C10" s="123"/>
      <c r="D10" s="122"/>
      <c r="E10" s="144"/>
      <c r="F10" s="143"/>
      <c r="G10" s="142"/>
      <c r="H10" s="142"/>
      <c r="I10" s="98"/>
      <c r="J10" s="98"/>
      <c r="K10" s="98"/>
      <c r="L10" s="119"/>
    </row>
    <row r="11" spans="1:14" ht="18.75" customHeight="1">
      <c r="A11" s="118"/>
      <c r="B11" s="117"/>
      <c r="C11" s="98" t="s">
        <v>20</v>
      </c>
      <c r="D11" s="98"/>
      <c r="E11" s="102"/>
      <c r="F11" s="101"/>
      <c r="G11" s="99"/>
      <c r="H11" s="114"/>
      <c r="I11" s="99"/>
      <c r="J11" s="98"/>
      <c r="K11" s="98"/>
      <c r="L11" s="99"/>
    </row>
    <row r="12" spans="1:14" ht="18.95" customHeight="1">
      <c r="A12" s="116"/>
      <c r="B12" s="115"/>
      <c r="C12" s="98" t="s">
        <v>22</v>
      </c>
      <c r="D12" s="98"/>
      <c r="E12" s="102"/>
      <c r="F12" s="101"/>
      <c r="G12" s="99"/>
      <c r="H12" s="114"/>
      <c r="I12" s="99"/>
      <c r="J12" s="98"/>
      <c r="K12" s="98"/>
      <c r="L12" s="99"/>
    </row>
    <row r="13" spans="1:14" ht="20.100000000000001" customHeight="1">
      <c r="A13" s="98" t="s">
        <v>23</v>
      </c>
      <c r="B13" s="98" t="s">
        <v>24</v>
      </c>
      <c r="C13" s="98"/>
      <c r="D13" s="98"/>
      <c r="E13" s="98"/>
      <c r="F13" s="98"/>
      <c r="G13" s="98"/>
      <c r="H13" s="98" t="s">
        <v>25</v>
      </c>
      <c r="I13" s="98"/>
      <c r="J13" s="98"/>
      <c r="K13" s="98"/>
      <c r="L13" s="98"/>
    </row>
    <row r="14" spans="1:14" ht="89.1" customHeight="1">
      <c r="A14" s="98"/>
      <c r="B14" s="141" t="s">
        <v>198</v>
      </c>
      <c r="C14" s="141"/>
      <c r="D14" s="141"/>
      <c r="E14" s="141"/>
      <c r="F14" s="141"/>
      <c r="G14" s="141"/>
      <c r="H14" s="141" t="s">
        <v>197</v>
      </c>
      <c r="I14" s="141"/>
      <c r="J14" s="141"/>
      <c r="K14" s="141"/>
      <c r="L14" s="141"/>
    </row>
    <row r="15" spans="1:14" s="93" customFormat="1" ht="38.25" customHeight="1">
      <c r="A15" s="105" t="s">
        <v>28</v>
      </c>
      <c r="B15" s="99" t="s">
        <v>29</v>
      </c>
      <c r="C15" s="99" t="s">
        <v>30</v>
      </c>
      <c r="D15" s="98" t="s">
        <v>31</v>
      </c>
      <c r="E15" s="98"/>
      <c r="F15" s="111" t="s">
        <v>32</v>
      </c>
      <c r="G15" s="110"/>
      <c r="H15" s="112" t="s">
        <v>33</v>
      </c>
      <c r="I15" s="99" t="s">
        <v>15</v>
      </c>
      <c r="J15" s="99" t="s">
        <v>17</v>
      </c>
      <c r="K15" s="111" t="s">
        <v>34</v>
      </c>
      <c r="L15" s="110"/>
    </row>
    <row r="16" spans="1:14" s="93" customFormat="1" ht="39.950000000000003" customHeight="1">
      <c r="A16" s="104"/>
      <c r="B16" s="98" t="s">
        <v>35</v>
      </c>
      <c r="C16" s="105" t="s">
        <v>36</v>
      </c>
      <c r="D16" s="107" t="s">
        <v>196</v>
      </c>
      <c r="E16" s="106"/>
      <c r="F16" s="102" t="s">
        <v>195</v>
      </c>
      <c r="G16" s="101"/>
      <c r="H16" s="140" t="s">
        <v>194</v>
      </c>
      <c r="I16" s="99">
        <v>8</v>
      </c>
      <c r="J16" s="99">
        <v>4</v>
      </c>
      <c r="K16" s="102" t="s">
        <v>193</v>
      </c>
      <c r="L16" s="101"/>
    </row>
    <row r="17" spans="1:12" s="93" customFormat="1" ht="36" customHeight="1">
      <c r="A17" s="104"/>
      <c r="B17" s="98"/>
      <c r="C17" s="103"/>
      <c r="D17" s="107" t="s">
        <v>192</v>
      </c>
      <c r="E17" s="106"/>
      <c r="F17" s="139" t="s">
        <v>191</v>
      </c>
      <c r="G17" s="101"/>
      <c r="H17" s="99" t="s">
        <v>190</v>
      </c>
      <c r="I17" s="99">
        <v>7</v>
      </c>
      <c r="J17" s="99">
        <v>7</v>
      </c>
      <c r="K17" s="102" t="s">
        <v>189</v>
      </c>
      <c r="L17" s="101"/>
    </row>
    <row r="18" spans="1:12" s="93" customFormat="1" ht="38.1" customHeight="1">
      <c r="A18" s="104"/>
      <c r="B18" s="98"/>
      <c r="C18" s="105" t="s">
        <v>51</v>
      </c>
      <c r="D18" s="137" t="s">
        <v>116</v>
      </c>
      <c r="E18" s="138"/>
      <c r="F18" s="102" t="s">
        <v>188</v>
      </c>
      <c r="G18" s="101"/>
      <c r="H18" s="100">
        <v>0.75</v>
      </c>
      <c r="I18" s="99">
        <v>7</v>
      </c>
      <c r="J18" s="99">
        <v>5.8</v>
      </c>
      <c r="K18" s="102" t="s">
        <v>187</v>
      </c>
      <c r="L18" s="101"/>
    </row>
    <row r="19" spans="1:12" s="93" customFormat="1" ht="150.94999999999999" customHeight="1">
      <c r="A19" s="104"/>
      <c r="B19" s="98"/>
      <c r="C19" s="104"/>
      <c r="D19" s="137" t="s">
        <v>113</v>
      </c>
      <c r="E19" s="136"/>
      <c r="F19" s="102" t="s">
        <v>112</v>
      </c>
      <c r="G19" s="101"/>
      <c r="H19" s="99" t="s">
        <v>186</v>
      </c>
      <c r="I19" s="99">
        <v>7</v>
      </c>
      <c r="J19" s="99">
        <v>7</v>
      </c>
      <c r="K19" s="102"/>
      <c r="L19" s="101"/>
    </row>
    <row r="20" spans="1:12" s="93" customFormat="1" ht="27.95" customHeight="1">
      <c r="A20" s="104"/>
      <c r="B20" s="98"/>
      <c r="C20" s="103"/>
      <c r="D20" s="137" t="s">
        <v>185</v>
      </c>
      <c r="E20" s="136"/>
      <c r="F20" s="98" t="s">
        <v>55</v>
      </c>
      <c r="G20" s="98"/>
      <c r="H20" s="109">
        <v>1</v>
      </c>
      <c r="I20" s="99">
        <v>7</v>
      </c>
      <c r="J20" s="99">
        <v>7</v>
      </c>
      <c r="K20" s="102"/>
      <c r="L20" s="101"/>
    </row>
    <row r="21" spans="1:12" s="93" customFormat="1" ht="114" customHeight="1">
      <c r="A21" s="104"/>
      <c r="B21" s="98"/>
      <c r="C21" s="99" t="s">
        <v>56</v>
      </c>
      <c r="D21" s="107" t="s">
        <v>107</v>
      </c>
      <c r="E21" s="106"/>
      <c r="F21" s="98" t="s">
        <v>184</v>
      </c>
      <c r="G21" s="98"/>
      <c r="H21" s="135" t="s">
        <v>183</v>
      </c>
      <c r="I21" s="99">
        <v>7</v>
      </c>
      <c r="J21" s="99">
        <v>6</v>
      </c>
      <c r="K21" s="98" t="s">
        <v>182</v>
      </c>
      <c r="L21" s="98"/>
    </row>
    <row r="22" spans="1:12" s="93" customFormat="1" ht="27.95" customHeight="1">
      <c r="A22" s="104"/>
      <c r="B22" s="98"/>
      <c r="C22" s="99" t="s">
        <v>63</v>
      </c>
      <c r="D22" s="107" t="s">
        <v>64</v>
      </c>
      <c r="E22" s="106"/>
      <c r="F22" s="98" t="s">
        <v>55</v>
      </c>
      <c r="G22" s="98"/>
      <c r="H22" s="109">
        <v>1</v>
      </c>
      <c r="I22" s="99">
        <v>7</v>
      </c>
      <c r="J22" s="99">
        <v>7</v>
      </c>
      <c r="K22" s="98"/>
      <c r="L22" s="98"/>
    </row>
    <row r="23" spans="1:12" s="93" customFormat="1" ht="95.1" customHeight="1">
      <c r="A23" s="104"/>
      <c r="B23" s="104" t="s">
        <v>66</v>
      </c>
      <c r="C23" s="105" t="s">
        <v>67</v>
      </c>
      <c r="D23" s="102" t="s">
        <v>181</v>
      </c>
      <c r="E23" s="101"/>
      <c r="F23" s="98" t="s">
        <v>178</v>
      </c>
      <c r="G23" s="98"/>
      <c r="H23" s="134" t="s">
        <v>180</v>
      </c>
      <c r="I23" s="99">
        <v>10</v>
      </c>
      <c r="J23" s="99">
        <v>9</v>
      </c>
      <c r="K23" s="98" t="s">
        <v>179</v>
      </c>
      <c r="L23" s="98"/>
    </row>
    <row r="24" spans="1:12" s="93" customFormat="1" ht="85.35" customHeight="1">
      <c r="A24" s="104"/>
      <c r="B24" s="104"/>
      <c r="C24" s="104"/>
      <c r="D24" s="102" t="s">
        <v>96</v>
      </c>
      <c r="E24" s="101"/>
      <c r="F24" s="98" t="s">
        <v>178</v>
      </c>
      <c r="G24" s="98"/>
      <c r="H24" s="134" t="s">
        <v>177</v>
      </c>
      <c r="I24" s="99">
        <v>10</v>
      </c>
      <c r="J24" s="99">
        <v>9</v>
      </c>
      <c r="K24" s="98" t="s">
        <v>176</v>
      </c>
      <c r="L24" s="98"/>
    </row>
    <row r="25" spans="1:12" s="93" customFormat="1" ht="91.35" customHeight="1">
      <c r="A25" s="104"/>
      <c r="B25" s="104"/>
      <c r="C25" s="103"/>
      <c r="D25" s="102" t="s">
        <v>175</v>
      </c>
      <c r="E25" s="101"/>
      <c r="F25" s="98" t="s">
        <v>174</v>
      </c>
      <c r="G25" s="98"/>
      <c r="H25" s="133" t="s">
        <v>173</v>
      </c>
      <c r="I25" s="99">
        <v>10</v>
      </c>
      <c r="J25" s="99">
        <v>8</v>
      </c>
      <c r="K25" s="102" t="s">
        <v>172</v>
      </c>
      <c r="L25" s="101"/>
    </row>
    <row r="26" spans="1:12" s="93" customFormat="1" ht="55.5" customHeight="1">
      <c r="A26" s="104"/>
      <c r="B26" s="105" t="s">
        <v>80</v>
      </c>
      <c r="C26" s="105" t="s">
        <v>81</v>
      </c>
      <c r="D26" s="102" t="s">
        <v>82</v>
      </c>
      <c r="E26" s="101"/>
      <c r="F26" s="98" t="s">
        <v>171</v>
      </c>
      <c r="G26" s="98"/>
      <c r="H26" s="100">
        <v>0.93700000000000006</v>
      </c>
      <c r="I26" s="99">
        <v>5</v>
      </c>
      <c r="J26" s="108">
        <v>5</v>
      </c>
      <c r="K26" s="98" t="s">
        <v>170</v>
      </c>
      <c r="L26" s="98"/>
    </row>
    <row r="27" spans="1:12" s="93" customFormat="1" ht="26.1" customHeight="1">
      <c r="A27" s="103"/>
      <c r="B27" s="103"/>
      <c r="C27" s="103"/>
      <c r="D27" s="102" t="s">
        <v>169</v>
      </c>
      <c r="E27" s="101"/>
      <c r="F27" s="98" t="s">
        <v>168</v>
      </c>
      <c r="G27" s="98"/>
      <c r="H27" s="100">
        <v>0</v>
      </c>
      <c r="I27" s="99">
        <v>5</v>
      </c>
      <c r="J27" s="108">
        <v>5</v>
      </c>
      <c r="K27" s="98"/>
      <c r="L27" s="98"/>
    </row>
    <row r="28" spans="1:12" s="93" customFormat="1" ht="27.95" customHeight="1">
      <c r="A28" s="97" t="s">
        <v>85</v>
      </c>
      <c r="B28" s="97"/>
      <c r="C28" s="97"/>
      <c r="D28" s="97"/>
      <c r="E28" s="97"/>
      <c r="F28" s="97"/>
      <c r="G28" s="97"/>
      <c r="H28" s="97"/>
      <c r="I28" s="96">
        <v>100</v>
      </c>
      <c r="J28" s="99">
        <f>SUM(J16:J27)+I8</f>
        <v>89.8</v>
      </c>
      <c r="K28" s="94" t="s">
        <v>89</v>
      </c>
      <c r="L28" s="94"/>
    </row>
    <row r="29" spans="1:12" ht="12.75" customHeight="1">
      <c r="A29" s="92" t="s">
        <v>87</v>
      </c>
      <c r="B29" s="92"/>
      <c r="C29" s="92"/>
      <c r="D29" s="92"/>
      <c r="E29" s="92"/>
      <c r="F29" s="92"/>
      <c r="G29" s="92"/>
      <c r="H29" s="92"/>
      <c r="I29" s="92"/>
      <c r="J29" s="92"/>
      <c r="K29" s="92"/>
      <c r="L29" s="92"/>
    </row>
    <row r="30" spans="1:12" ht="12" customHeight="1">
      <c r="A30" s="59"/>
      <c r="B30" s="59"/>
      <c r="C30" s="59"/>
      <c r="D30" s="59"/>
      <c r="E30" s="59"/>
      <c r="F30" s="59"/>
      <c r="G30" s="59"/>
      <c r="H30" s="59"/>
      <c r="I30" s="59"/>
      <c r="J30" s="59"/>
      <c r="K30" s="59"/>
      <c r="L30" s="59"/>
    </row>
    <row r="31" spans="1:12">
      <c r="A31" s="59"/>
      <c r="B31" s="59"/>
      <c r="C31" s="59"/>
      <c r="D31" s="59"/>
      <c r="E31" s="59"/>
      <c r="F31" s="59"/>
      <c r="G31" s="59"/>
      <c r="H31" s="59"/>
      <c r="I31" s="59"/>
      <c r="J31" s="59"/>
      <c r="K31" s="59"/>
      <c r="L31" s="59"/>
    </row>
    <row r="32" spans="1:12">
      <c r="A32" s="59"/>
      <c r="B32" s="59"/>
      <c r="C32" s="59"/>
      <c r="D32" s="59"/>
      <c r="E32" s="59"/>
      <c r="F32" s="59"/>
      <c r="G32" s="59"/>
      <c r="H32" s="59"/>
      <c r="I32" s="59"/>
      <c r="J32" s="59"/>
      <c r="K32" s="59"/>
      <c r="L32" s="59"/>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sheetData>
  <mergeCells count="89">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K19:L19"/>
    <mergeCell ref="D16:E16"/>
    <mergeCell ref="F16:G16"/>
    <mergeCell ref="K16:L16"/>
    <mergeCell ref="D17:E17"/>
    <mergeCell ref="F17:G17"/>
    <mergeCell ref="K17:L17"/>
    <mergeCell ref="F20:G20"/>
    <mergeCell ref="K20:L20"/>
    <mergeCell ref="D21:E21"/>
    <mergeCell ref="F21:G21"/>
    <mergeCell ref="K21:L21"/>
    <mergeCell ref="D18:E18"/>
    <mergeCell ref="F18:G18"/>
    <mergeCell ref="K18:L18"/>
    <mergeCell ref="D19:E19"/>
    <mergeCell ref="F19:G19"/>
    <mergeCell ref="K25:L25"/>
    <mergeCell ref="D22:E22"/>
    <mergeCell ref="F22:G22"/>
    <mergeCell ref="K22:L22"/>
    <mergeCell ref="D23:E23"/>
    <mergeCell ref="F23:G23"/>
    <mergeCell ref="K23:L23"/>
    <mergeCell ref="F26:G26"/>
    <mergeCell ref="K26:L26"/>
    <mergeCell ref="D27:E27"/>
    <mergeCell ref="F27:G27"/>
    <mergeCell ref="K27:L27"/>
    <mergeCell ref="D24:E24"/>
    <mergeCell ref="F24:G24"/>
    <mergeCell ref="K24:L24"/>
    <mergeCell ref="D25:E25"/>
    <mergeCell ref="F25:G25"/>
    <mergeCell ref="B26:B27"/>
    <mergeCell ref="C16:C17"/>
    <mergeCell ref="C18:C20"/>
    <mergeCell ref="C23:C25"/>
    <mergeCell ref="C26:C27"/>
    <mergeCell ref="D26:E26"/>
    <mergeCell ref="D20:E20"/>
    <mergeCell ref="H6:H7"/>
    <mergeCell ref="H9:H10"/>
    <mergeCell ref="I6:I7"/>
    <mergeCell ref="I9:I10"/>
    <mergeCell ref="A28:H28"/>
    <mergeCell ref="K28:L28"/>
    <mergeCell ref="A13:A14"/>
    <mergeCell ref="A15:A27"/>
    <mergeCell ref="B16:B22"/>
    <mergeCell ref="B23:B25"/>
    <mergeCell ref="A29:L37"/>
    <mergeCell ref="L9:L10"/>
    <mergeCell ref="A6:B12"/>
    <mergeCell ref="C6:D7"/>
    <mergeCell ref="E6:F7"/>
    <mergeCell ref="J6:K7"/>
    <mergeCell ref="C9:D10"/>
    <mergeCell ref="E9:F10"/>
    <mergeCell ref="J9:K10"/>
    <mergeCell ref="G9:G10"/>
  </mergeCells>
  <phoneticPr fontId="14" type="noConversion"/>
  <pageMargins left="0.47" right="0.63" top="0.59" bottom="0.55000000000000004" header="0.51" footer="0.51"/>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A21" sqref="AA21"/>
    </sheetView>
  </sheetViews>
  <sheetFormatPr defaultColWidth="8.83203125" defaultRowHeight="12"/>
  <cols>
    <col min="1" max="1" width="8.83203125" style="58"/>
    <col min="2" max="2" width="12.33203125" style="58" customWidth="1"/>
    <col min="3" max="3" width="13.33203125" style="58" customWidth="1"/>
    <col min="4" max="4" width="14.33203125" style="58" customWidth="1"/>
    <col min="5" max="5" width="3.33203125" style="58" customWidth="1"/>
    <col min="6" max="6" width="8.83203125" style="58"/>
    <col min="7" max="7" width="9.1640625" style="58" customWidth="1"/>
    <col min="8" max="8" width="21.1640625" style="58" customWidth="1"/>
    <col min="9" max="10" width="8.83203125" style="58" customWidth="1"/>
    <col min="11" max="11" width="9.33203125" style="58" customWidth="1"/>
    <col min="12" max="12" width="28.1640625" style="58" customWidth="1"/>
    <col min="13" max="13" width="14.6640625" style="58" customWidth="1"/>
    <col min="14" max="16384" width="8.83203125" style="58"/>
  </cols>
  <sheetData>
    <row r="1" spans="1:12" ht="22.5">
      <c r="A1" s="91" t="s">
        <v>0</v>
      </c>
      <c r="B1" s="91"/>
      <c r="C1" s="91"/>
      <c r="D1" s="91"/>
      <c r="E1" s="91"/>
      <c r="F1" s="91"/>
      <c r="G1" s="91"/>
      <c r="H1" s="91"/>
      <c r="I1" s="91"/>
      <c r="J1" s="91"/>
      <c r="K1" s="91"/>
      <c r="L1" s="91"/>
    </row>
    <row r="2" spans="1:12" ht="13.5">
      <c r="A2" s="90" t="s">
        <v>167</v>
      </c>
      <c r="B2" s="90"/>
      <c r="C2" s="90"/>
      <c r="D2" s="90"/>
      <c r="E2" s="90"/>
      <c r="F2" s="90"/>
      <c r="G2" s="90"/>
      <c r="H2" s="90"/>
      <c r="I2" s="90"/>
      <c r="J2" s="90"/>
      <c r="K2" s="90"/>
      <c r="L2" s="90"/>
    </row>
    <row r="3" spans="1:12" ht="21.95" customHeight="1">
      <c r="A3" s="165" t="s">
        <v>2</v>
      </c>
      <c r="B3" s="165"/>
      <c r="C3" s="165" t="s">
        <v>227</v>
      </c>
      <c r="D3" s="165"/>
      <c r="E3" s="165"/>
      <c r="F3" s="165"/>
      <c r="G3" s="165"/>
      <c r="H3" s="165"/>
      <c r="I3" s="165"/>
      <c r="J3" s="165"/>
      <c r="K3" s="165"/>
      <c r="L3" s="165"/>
    </row>
    <row r="4" spans="1:12" ht="20.45" customHeight="1">
      <c r="A4" s="165" t="s">
        <v>4</v>
      </c>
      <c r="B4" s="165"/>
      <c r="C4" s="165" t="s">
        <v>5</v>
      </c>
      <c r="D4" s="165"/>
      <c r="E4" s="165"/>
      <c r="F4" s="165"/>
      <c r="G4" s="165"/>
      <c r="H4" s="177" t="s">
        <v>6</v>
      </c>
      <c r="I4" s="165" t="s">
        <v>7</v>
      </c>
      <c r="J4" s="165"/>
      <c r="K4" s="165"/>
      <c r="L4" s="165"/>
    </row>
    <row r="5" spans="1:12" ht="20.45" customHeight="1">
      <c r="A5" s="165" t="s">
        <v>8</v>
      </c>
      <c r="B5" s="165"/>
      <c r="C5" s="165" t="s">
        <v>9</v>
      </c>
      <c r="D5" s="165"/>
      <c r="E5" s="165"/>
      <c r="F5" s="165"/>
      <c r="G5" s="165"/>
      <c r="H5" s="177" t="s">
        <v>10</v>
      </c>
      <c r="I5" s="165">
        <v>84187733</v>
      </c>
      <c r="J5" s="165"/>
      <c r="K5" s="165"/>
      <c r="L5" s="165"/>
    </row>
    <row r="6" spans="1:12" ht="14.1" customHeight="1">
      <c r="A6" s="196" t="s">
        <v>11</v>
      </c>
      <c r="B6" s="195"/>
      <c r="C6" s="165"/>
      <c r="D6" s="165"/>
      <c r="E6" s="174" t="s">
        <v>12</v>
      </c>
      <c r="F6" s="173"/>
      <c r="G6" s="168" t="s">
        <v>13</v>
      </c>
      <c r="H6" s="168" t="s">
        <v>14</v>
      </c>
      <c r="I6" s="165" t="s">
        <v>15</v>
      </c>
      <c r="J6" s="165" t="s">
        <v>16</v>
      </c>
      <c r="K6" s="165"/>
      <c r="L6" s="165" t="s">
        <v>17</v>
      </c>
    </row>
    <row r="7" spans="1:12">
      <c r="A7" s="181"/>
      <c r="B7" s="180"/>
      <c r="C7" s="165"/>
      <c r="D7" s="165"/>
      <c r="E7" s="185"/>
      <c r="F7" s="184"/>
      <c r="G7" s="166"/>
      <c r="H7" s="166"/>
      <c r="I7" s="165"/>
      <c r="J7" s="165"/>
      <c r="K7" s="165"/>
      <c r="L7" s="165"/>
    </row>
    <row r="8" spans="1:12" ht="18" customHeight="1">
      <c r="A8" s="181"/>
      <c r="B8" s="180"/>
      <c r="C8" s="194" t="s">
        <v>18</v>
      </c>
      <c r="D8" s="194"/>
      <c r="E8" s="193">
        <v>227.69139999999999</v>
      </c>
      <c r="F8" s="192"/>
      <c r="G8" s="191">
        <v>227.69139999999999</v>
      </c>
      <c r="H8" s="190">
        <v>227.3</v>
      </c>
      <c r="I8" s="155">
        <v>10</v>
      </c>
      <c r="J8" s="189">
        <f>H8/G8</f>
        <v>0.99828100666076991</v>
      </c>
      <c r="K8" s="188"/>
      <c r="L8" s="187">
        <v>10</v>
      </c>
    </row>
    <row r="9" spans="1:12" ht="18.75" customHeight="1">
      <c r="A9" s="181"/>
      <c r="B9" s="180"/>
      <c r="C9" s="174" t="s">
        <v>19</v>
      </c>
      <c r="D9" s="173"/>
      <c r="E9" s="183">
        <v>227.69139999999999</v>
      </c>
      <c r="F9" s="183"/>
      <c r="G9" s="183">
        <v>227.69139999999999</v>
      </c>
      <c r="H9" s="183">
        <v>227.3</v>
      </c>
      <c r="I9" s="165">
        <v>10</v>
      </c>
      <c r="J9" s="186">
        <f>H9/G9*100%</f>
        <v>0.99828100666076991</v>
      </c>
      <c r="K9" s="165"/>
      <c r="L9" s="182">
        <v>10</v>
      </c>
    </row>
    <row r="10" spans="1:12">
      <c r="A10" s="181"/>
      <c r="B10" s="180"/>
      <c r="C10" s="185"/>
      <c r="D10" s="184"/>
      <c r="E10" s="183"/>
      <c r="F10" s="183"/>
      <c r="G10" s="183"/>
      <c r="H10" s="183"/>
      <c r="I10" s="165"/>
      <c r="J10" s="165"/>
      <c r="K10" s="165"/>
      <c r="L10" s="182"/>
    </row>
    <row r="11" spans="1:12" ht="18.75" customHeight="1">
      <c r="A11" s="181"/>
      <c r="B11" s="180"/>
      <c r="C11" s="165" t="s">
        <v>20</v>
      </c>
      <c r="D11" s="165"/>
      <c r="E11" s="152"/>
      <c r="F11" s="151"/>
      <c r="G11" s="155"/>
      <c r="H11" s="177"/>
      <c r="I11" s="155" t="s">
        <v>21</v>
      </c>
      <c r="J11" s="165"/>
      <c r="K11" s="165"/>
      <c r="L11" s="155" t="s">
        <v>21</v>
      </c>
    </row>
    <row r="12" spans="1:12" ht="18.95" customHeight="1">
      <c r="A12" s="179"/>
      <c r="B12" s="178"/>
      <c r="C12" s="165" t="s">
        <v>22</v>
      </c>
      <c r="D12" s="165"/>
      <c r="E12" s="152"/>
      <c r="F12" s="151"/>
      <c r="G12" s="155"/>
      <c r="H12" s="177"/>
      <c r="I12" s="155" t="s">
        <v>21</v>
      </c>
      <c r="J12" s="165"/>
      <c r="K12" s="165"/>
      <c r="L12" s="155" t="s">
        <v>21</v>
      </c>
    </row>
    <row r="13" spans="1:12" ht="20.100000000000001" customHeight="1">
      <c r="A13" s="165" t="s">
        <v>23</v>
      </c>
      <c r="B13" s="165" t="s">
        <v>24</v>
      </c>
      <c r="C13" s="165"/>
      <c r="D13" s="165"/>
      <c r="E13" s="165"/>
      <c r="F13" s="165"/>
      <c r="G13" s="165"/>
      <c r="H13" s="165" t="s">
        <v>25</v>
      </c>
      <c r="I13" s="165"/>
      <c r="J13" s="165"/>
      <c r="K13" s="165"/>
      <c r="L13" s="165"/>
    </row>
    <row r="14" spans="1:12" ht="242.1" customHeight="1">
      <c r="A14" s="165"/>
      <c r="B14" s="176" t="s">
        <v>226</v>
      </c>
      <c r="C14" s="176"/>
      <c r="D14" s="176"/>
      <c r="E14" s="176"/>
      <c r="F14" s="176"/>
      <c r="G14" s="176"/>
      <c r="H14" s="175" t="s">
        <v>225</v>
      </c>
      <c r="I14" s="175"/>
      <c r="J14" s="175"/>
      <c r="K14" s="175"/>
      <c r="L14" s="175"/>
    </row>
    <row r="15" spans="1:12" s="93" customFormat="1" ht="38.25" customHeight="1">
      <c r="A15" s="168" t="s">
        <v>28</v>
      </c>
      <c r="B15" s="155" t="s">
        <v>29</v>
      </c>
      <c r="C15" s="155" t="s">
        <v>30</v>
      </c>
      <c r="D15" s="165" t="s">
        <v>31</v>
      </c>
      <c r="E15" s="165"/>
      <c r="F15" s="174" t="s">
        <v>32</v>
      </c>
      <c r="G15" s="173"/>
      <c r="H15" s="159" t="s">
        <v>33</v>
      </c>
      <c r="I15" s="155" t="s">
        <v>15</v>
      </c>
      <c r="J15" s="155" t="s">
        <v>17</v>
      </c>
      <c r="K15" s="174" t="s">
        <v>34</v>
      </c>
      <c r="L15" s="173"/>
    </row>
    <row r="16" spans="1:12" s="93" customFormat="1" ht="75.95" customHeight="1">
      <c r="A16" s="161"/>
      <c r="B16" s="165" t="s">
        <v>35</v>
      </c>
      <c r="C16" s="168" t="s">
        <v>36</v>
      </c>
      <c r="D16" s="171" t="s">
        <v>224</v>
      </c>
      <c r="E16" s="169"/>
      <c r="F16" s="152" t="s">
        <v>223</v>
      </c>
      <c r="G16" s="151"/>
      <c r="H16" s="172" t="s">
        <v>222</v>
      </c>
      <c r="I16" s="155">
        <v>6</v>
      </c>
      <c r="J16" s="155">
        <v>6</v>
      </c>
      <c r="K16" s="163" t="s">
        <v>221</v>
      </c>
      <c r="L16" s="162"/>
    </row>
    <row r="17" spans="1:12" s="93" customFormat="1" ht="77.099999999999994" customHeight="1">
      <c r="A17" s="161"/>
      <c r="B17" s="165"/>
      <c r="C17" s="161"/>
      <c r="D17" s="170" t="s">
        <v>220</v>
      </c>
      <c r="E17" s="169"/>
      <c r="F17" s="170" t="s">
        <v>219</v>
      </c>
      <c r="G17" s="169"/>
      <c r="H17" s="155" t="s">
        <v>218</v>
      </c>
      <c r="I17" s="155">
        <v>5</v>
      </c>
      <c r="J17" s="155">
        <v>5</v>
      </c>
      <c r="K17" s="152"/>
      <c r="L17" s="151"/>
    </row>
    <row r="18" spans="1:12" s="93" customFormat="1" ht="69.95" customHeight="1">
      <c r="A18" s="161"/>
      <c r="B18" s="165"/>
      <c r="C18" s="161"/>
      <c r="D18" s="171" t="s">
        <v>155</v>
      </c>
      <c r="E18" s="169"/>
      <c r="F18" s="170" t="s">
        <v>217</v>
      </c>
      <c r="G18" s="169"/>
      <c r="H18" s="155" t="s">
        <v>216</v>
      </c>
      <c r="I18" s="155">
        <v>5</v>
      </c>
      <c r="J18" s="155">
        <v>3</v>
      </c>
      <c r="K18" s="152" t="s">
        <v>215</v>
      </c>
      <c r="L18" s="151"/>
    </row>
    <row r="19" spans="1:12" s="93" customFormat="1" ht="72.95" customHeight="1">
      <c r="A19" s="161"/>
      <c r="B19" s="165"/>
      <c r="C19" s="166"/>
      <c r="D19" s="171" t="s">
        <v>152</v>
      </c>
      <c r="E19" s="169"/>
      <c r="F19" s="170" t="s">
        <v>214</v>
      </c>
      <c r="G19" s="169"/>
      <c r="H19" s="155" t="s">
        <v>213</v>
      </c>
      <c r="I19" s="155">
        <v>6</v>
      </c>
      <c r="J19" s="155">
        <v>4</v>
      </c>
      <c r="K19" s="152" t="s">
        <v>212</v>
      </c>
      <c r="L19" s="151"/>
    </row>
    <row r="20" spans="1:12" s="93" customFormat="1" ht="15.95" customHeight="1">
      <c r="A20" s="161"/>
      <c r="B20" s="165"/>
      <c r="C20" s="168" t="s">
        <v>51</v>
      </c>
      <c r="D20" s="170" t="s">
        <v>116</v>
      </c>
      <c r="E20" s="169"/>
      <c r="F20" s="165" t="s">
        <v>55</v>
      </c>
      <c r="G20" s="165"/>
      <c r="H20" s="164">
        <v>1</v>
      </c>
      <c r="I20" s="155">
        <v>6</v>
      </c>
      <c r="J20" s="155">
        <v>6</v>
      </c>
      <c r="K20" s="152"/>
      <c r="L20" s="151"/>
    </row>
    <row r="21" spans="1:12" s="93" customFormat="1" ht="15.75">
      <c r="A21" s="161"/>
      <c r="B21" s="165"/>
      <c r="C21" s="166"/>
      <c r="D21" s="170" t="s">
        <v>185</v>
      </c>
      <c r="E21" s="169"/>
      <c r="F21" s="170" t="s">
        <v>55</v>
      </c>
      <c r="G21" s="169"/>
      <c r="H21" s="164">
        <v>1</v>
      </c>
      <c r="I21" s="155">
        <v>6</v>
      </c>
      <c r="J21" s="155">
        <v>6</v>
      </c>
      <c r="K21" s="152"/>
      <c r="L21" s="151"/>
    </row>
    <row r="22" spans="1:12" s="93" customFormat="1" ht="111.95" customHeight="1">
      <c r="A22" s="161"/>
      <c r="B22" s="165"/>
      <c r="C22" s="155" t="s">
        <v>56</v>
      </c>
      <c r="D22" s="170" t="s">
        <v>211</v>
      </c>
      <c r="E22" s="169"/>
      <c r="F22" s="170" t="s">
        <v>210</v>
      </c>
      <c r="G22" s="169"/>
      <c r="H22" s="155" t="s">
        <v>210</v>
      </c>
      <c r="I22" s="155">
        <v>6</v>
      </c>
      <c r="J22" s="155">
        <v>5</v>
      </c>
      <c r="K22" s="152" t="s">
        <v>209</v>
      </c>
      <c r="L22" s="151"/>
    </row>
    <row r="23" spans="1:12" s="93" customFormat="1" ht="15.75">
      <c r="A23" s="161"/>
      <c r="B23" s="165"/>
      <c r="C23" s="168" t="s">
        <v>63</v>
      </c>
      <c r="D23" s="170" t="s">
        <v>64</v>
      </c>
      <c r="E23" s="169"/>
      <c r="F23" s="170" t="s">
        <v>55</v>
      </c>
      <c r="G23" s="169"/>
      <c r="H23" s="164">
        <v>1</v>
      </c>
      <c r="I23" s="155">
        <v>5</v>
      </c>
      <c r="J23" s="155">
        <v>5</v>
      </c>
      <c r="K23" s="152"/>
      <c r="L23" s="151"/>
    </row>
    <row r="24" spans="1:12" s="93" customFormat="1" ht="15.75">
      <c r="A24" s="161"/>
      <c r="B24" s="165"/>
      <c r="C24" s="166"/>
      <c r="D24" s="170" t="s">
        <v>65</v>
      </c>
      <c r="E24" s="169"/>
      <c r="F24" s="165" t="s">
        <v>55</v>
      </c>
      <c r="G24" s="165"/>
      <c r="H24" s="164">
        <v>1</v>
      </c>
      <c r="I24" s="155">
        <v>5</v>
      </c>
      <c r="J24" s="155">
        <v>5</v>
      </c>
      <c r="K24" s="152"/>
      <c r="L24" s="151"/>
    </row>
    <row r="25" spans="1:12" s="93" customFormat="1" ht="116.1" customHeight="1">
      <c r="A25" s="161"/>
      <c r="B25" s="165" t="s">
        <v>66</v>
      </c>
      <c r="C25" s="168" t="s">
        <v>67</v>
      </c>
      <c r="D25" s="152" t="s">
        <v>143</v>
      </c>
      <c r="E25" s="151"/>
      <c r="F25" s="165" t="s">
        <v>95</v>
      </c>
      <c r="G25" s="165"/>
      <c r="H25" s="167" t="s">
        <v>208</v>
      </c>
      <c r="I25" s="155">
        <v>10</v>
      </c>
      <c r="J25" s="155">
        <v>9</v>
      </c>
      <c r="K25" s="152" t="s">
        <v>207</v>
      </c>
      <c r="L25" s="151"/>
    </row>
    <row r="26" spans="1:12" s="93" customFormat="1" ht="164.1" customHeight="1">
      <c r="A26" s="161"/>
      <c r="B26" s="165"/>
      <c r="C26" s="161"/>
      <c r="D26" s="152" t="s">
        <v>206</v>
      </c>
      <c r="E26" s="151"/>
      <c r="F26" s="152" t="s">
        <v>205</v>
      </c>
      <c r="G26" s="151"/>
      <c r="H26" s="167" t="s">
        <v>204</v>
      </c>
      <c r="I26" s="155">
        <v>10</v>
      </c>
      <c r="J26" s="155">
        <v>10</v>
      </c>
      <c r="K26" s="152"/>
      <c r="L26" s="151"/>
    </row>
    <row r="27" spans="1:12" s="93" customFormat="1" ht="79.349999999999994" customHeight="1">
      <c r="A27" s="161"/>
      <c r="B27" s="165"/>
      <c r="C27" s="166"/>
      <c r="D27" s="152" t="s">
        <v>141</v>
      </c>
      <c r="E27" s="151"/>
      <c r="F27" s="165" t="s">
        <v>203</v>
      </c>
      <c r="G27" s="165"/>
      <c r="H27" s="164">
        <v>0</v>
      </c>
      <c r="I27" s="155">
        <v>10</v>
      </c>
      <c r="J27" s="155">
        <v>5</v>
      </c>
      <c r="K27" s="163" t="s">
        <v>202</v>
      </c>
      <c r="L27" s="162"/>
    </row>
    <row r="28" spans="1:12" s="93" customFormat="1" ht="47.1" customHeight="1">
      <c r="A28" s="161"/>
      <c r="B28" s="160" t="s">
        <v>80</v>
      </c>
      <c r="C28" s="159" t="s">
        <v>81</v>
      </c>
      <c r="D28" s="158" t="s">
        <v>201</v>
      </c>
      <c r="E28" s="157"/>
      <c r="F28" s="152" t="s">
        <v>83</v>
      </c>
      <c r="G28" s="151"/>
      <c r="H28" s="156">
        <v>0.95899999999999996</v>
      </c>
      <c r="I28" s="155">
        <v>10</v>
      </c>
      <c r="J28" s="155">
        <v>8</v>
      </c>
      <c r="K28" s="152" t="s">
        <v>200</v>
      </c>
      <c r="L28" s="151"/>
    </row>
    <row r="29" spans="1:12" s="93" customFormat="1" ht="20.45" customHeight="1">
      <c r="A29" s="154" t="s">
        <v>85</v>
      </c>
      <c r="B29" s="154"/>
      <c r="C29" s="154"/>
      <c r="D29" s="154"/>
      <c r="E29" s="154"/>
      <c r="F29" s="154"/>
      <c r="G29" s="154"/>
      <c r="H29" s="154"/>
      <c r="I29" s="153">
        <v>100</v>
      </c>
      <c r="J29" s="153">
        <f>L8+J16+J17+J18+J19+J20+J21+J22+J23+J24+J25+J26+J27+J28</f>
        <v>87</v>
      </c>
      <c r="K29" s="152" t="s">
        <v>89</v>
      </c>
      <c r="L29" s="151"/>
    </row>
    <row r="30" spans="1:12" ht="12.75" customHeight="1">
      <c r="A30" s="92" t="s">
        <v>87</v>
      </c>
      <c r="B30" s="92"/>
      <c r="C30" s="92"/>
      <c r="D30" s="92"/>
      <c r="E30" s="92"/>
      <c r="F30" s="92"/>
      <c r="G30" s="92"/>
      <c r="H30" s="92"/>
      <c r="I30" s="92"/>
      <c r="J30" s="92"/>
      <c r="K30" s="92"/>
      <c r="L30" s="92"/>
    </row>
    <row r="31" spans="1:12" ht="12" customHeight="1">
      <c r="A31" s="59"/>
      <c r="B31" s="59"/>
      <c r="C31" s="59"/>
      <c r="D31" s="59"/>
      <c r="E31" s="59"/>
      <c r="F31" s="59"/>
      <c r="G31" s="59"/>
      <c r="H31" s="59"/>
      <c r="I31" s="59"/>
      <c r="J31" s="59"/>
      <c r="K31" s="59"/>
      <c r="L31" s="59"/>
    </row>
    <row r="32" spans="1:12">
      <c r="A32" s="59"/>
      <c r="B32" s="59"/>
      <c r="C32" s="59"/>
      <c r="D32" s="59"/>
      <c r="E32" s="59"/>
      <c r="F32" s="59"/>
      <c r="G32" s="59"/>
      <c r="H32" s="59"/>
      <c r="I32" s="59"/>
      <c r="J32" s="59"/>
      <c r="K32" s="59"/>
      <c r="L32" s="59"/>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sheetData>
  <mergeCells count="91">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D21:E21"/>
    <mergeCell ref="F21:G21"/>
    <mergeCell ref="K21:L21"/>
    <mergeCell ref="D22:E22"/>
    <mergeCell ref="F22:G22"/>
    <mergeCell ref="K22:L22"/>
    <mergeCell ref="D23:E23"/>
    <mergeCell ref="F23:G23"/>
    <mergeCell ref="K23:L23"/>
    <mergeCell ref="D27:E27"/>
    <mergeCell ref="F27:G27"/>
    <mergeCell ref="K27:L27"/>
    <mergeCell ref="D24:E24"/>
    <mergeCell ref="F24:G24"/>
    <mergeCell ref="K24:L24"/>
    <mergeCell ref="D25:E25"/>
    <mergeCell ref="F25:G25"/>
    <mergeCell ref="K25:L25"/>
    <mergeCell ref="C23:C24"/>
    <mergeCell ref="C25:C27"/>
    <mergeCell ref="D28:E28"/>
    <mergeCell ref="F28:G28"/>
    <mergeCell ref="K28:L28"/>
    <mergeCell ref="A29:H29"/>
    <mergeCell ref="K29:L29"/>
    <mergeCell ref="D26:E26"/>
    <mergeCell ref="F26:G26"/>
    <mergeCell ref="K26:L26"/>
    <mergeCell ref="H6:H7"/>
    <mergeCell ref="H9:H10"/>
    <mergeCell ref="I6:I7"/>
    <mergeCell ref="I9:I10"/>
    <mergeCell ref="A13:A14"/>
    <mergeCell ref="A15:A28"/>
    <mergeCell ref="B16:B24"/>
    <mergeCell ref="B25:B27"/>
    <mergeCell ref="C16:C19"/>
    <mergeCell ref="C20:C21"/>
    <mergeCell ref="A30:L38"/>
    <mergeCell ref="L9:L10"/>
    <mergeCell ref="A6:B12"/>
    <mergeCell ref="C6:D7"/>
    <mergeCell ref="E6:F7"/>
    <mergeCell ref="J6:K7"/>
    <mergeCell ref="C9:D10"/>
    <mergeCell ref="E9:F10"/>
    <mergeCell ref="J9:K10"/>
    <mergeCell ref="G9:G10"/>
  </mergeCells>
  <phoneticPr fontId="14" type="noConversion"/>
  <pageMargins left="0.47" right="0.55000000000000004" top="0.55000000000000004" bottom="0.71" header="0.51" footer="0.51"/>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R15" sqref="R15"/>
    </sheetView>
  </sheetViews>
  <sheetFormatPr defaultColWidth="8.83203125" defaultRowHeight="12"/>
  <cols>
    <col min="1" max="1" width="8.83203125" style="58"/>
    <col min="2" max="3" width="14.33203125" style="58" customWidth="1"/>
    <col min="4" max="4" width="11.6640625" style="58" customWidth="1"/>
    <col min="5" max="5" width="6" style="58" customWidth="1"/>
    <col min="6" max="6" width="8.83203125" style="58"/>
    <col min="7" max="7" width="12.33203125" style="58" customWidth="1"/>
    <col min="8" max="8" width="21.83203125" style="58" customWidth="1"/>
    <col min="9" max="10" width="8.83203125" style="58" customWidth="1"/>
    <col min="11" max="11" width="9.33203125" style="58" customWidth="1"/>
    <col min="12" max="13" width="14.6640625" style="58" customWidth="1"/>
    <col min="14" max="16384" width="8.83203125" style="58"/>
  </cols>
  <sheetData>
    <row r="1" spans="1:12" ht="22.5">
      <c r="A1" s="91" t="s">
        <v>0</v>
      </c>
      <c r="B1" s="91"/>
      <c r="C1" s="91"/>
      <c r="D1" s="91"/>
      <c r="E1" s="91"/>
      <c r="F1" s="91"/>
      <c r="G1" s="91"/>
      <c r="H1" s="91"/>
      <c r="I1" s="91"/>
      <c r="J1" s="91"/>
      <c r="K1" s="91"/>
      <c r="L1" s="91"/>
    </row>
    <row r="2" spans="1:12" ht="13.5">
      <c r="A2" s="90" t="s">
        <v>167</v>
      </c>
      <c r="B2" s="90"/>
      <c r="C2" s="90"/>
      <c r="D2" s="90"/>
      <c r="E2" s="90"/>
      <c r="F2" s="90"/>
      <c r="G2" s="90"/>
      <c r="H2" s="90"/>
      <c r="I2" s="90"/>
      <c r="J2" s="90"/>
      <c r="K2" s="90"/>
      <c r="L2" s="90"/>
    </row>
    <row r="3" spans="1:12" ht="21.95" customHeight="1">
      <c r="A3" s="98" t="s">
        <v>2</v>
      </c>
      <c r="B3" s="98"/>
      <c r="C3" s="98" t="s">
        <v>255</v>
      </c>
      <c r="D3" s="98"/>
      <c r="E3" s="98"/>
      <c r="F3" s="98"/>
      <c r="G3" s="98"/>
      <c r="H3" s="98"/>
      <c r="I3" s="98"/>
      <c r="J3" s="98"/>
      <c r="K3" s="98"/>
      <c r="L3" s="98"/>
    </row>
    <row r="4" spans="1:12" ht="20.45" customHeight="1">
      <c r="A4" s="98" t="s">
        <v>4</v>
      </c>
      <c r="B4" s="98"/>
      <c r="C4" s="98" t="s">
        <v>133</v>
      </c>
      <c r="D4" s="98"/>
      <c r="E4" s="98"/>
      <c r="F4" s="98"/>
      <c r="G4" s="98"/>
      <c r="H4" s="114" t="s">
        <v>6</v>
      </c>
      <c r="I4" s="98" t="s">
        <v>7</v>
      </c>
      <c r="J4" s="98"/>
      <c r="K4" s="98"/>
      <c r="L4" s="98"/>
    </row>
    <row r="5" spans="1:12" ht="20.45" customHeight="1">
      <c r="A5" s="98" t="s">
        <v>8</v>
      </c>
      <c r="B5" s="98"/>
      <c r="C5" s="98" t="s">
        <v>9</v>
      </c>
      <c r="D5" s="98"/>
      <c r="E5" s="98"/>
      <c r="F5" s="98"/>
      <c r="G5" s="98"/>
      <c r="H5" s="114" t="s">
        <v>10</v>
      </c>
      <c r="I5" s="98">
        <v>84187733</v>
      </c>
      <c r="J5" s="98"/>
      <c r="K5" s="98"/>
      <c r="L5" s="98"/>
    </row>
    <row r="6" spans="1:12" ht="14.1" customHeight="1">
      <c r="A6" s="132" t="s">
        <v>11</v>
      </c>
      <c r="B6" s="131"/>
      <c r="C6" s="98"/>
      <c r="D6" s="98"/>
      <c r="E6" s="111" t="s">
        <v>12</v>
      </c>
      <c r="F6" s="110"/>
      <c r="G6" s="105" t="s">
        <v>13</v>
      </c>
      <c r="H6" s="105" t="s">
        <v>14</v>
      </c>
      <c r="I6" s="98" t="s">
        <v>15</v>
      </c>
      <c r="J6" s="98" t="s">
        <v>16</v>
      </c>
      <c r="K6" s="98"/>
      <c r="L6" s="98" t="s">
        <v>17</v>
      </c>
    </row>
    <row r="7" spans="1:12">
      <c r="A7" s="118"/>
      <c r="B7" s="117"/>
      <c r="C7" s="98"/>
      <c r="D7" s="98"/>
      <c r="E7" s="123"/>
      <c r="F7" s="122"/>
      <c r="G7" s="103"/>
      <c r="H7" s="103"/>
      <c r="I7" s="98"/>
      <c r="J7" s="98"/>
      <c r="K7" s="98"/>
      <c r="L7" s="98"/>
    </row>
    <row r="8" spans="1:12" ht="18" customHeight="1">
      <c r="A8" s="118"/>
      <c r="B8" s="117"/>
      <c r="C8" s="150" t="s">
        <v>18</v>
      </c>
      <c r="D8" s="150"/>
      <c r="E8" s="130">
        <v>203.3</v>
      </c>
      <c r="F8" s="129"/>
      <c r="G8" s="128">
        <v>203.3</v>
      </c>
      <c r="H8" s="128">
        <v>203.3</v>
      </c>
      <c r="I8" s="99">
        <v>10</v>
      </c>
      <c r="J8" s="126">
        <v>1</v>
      </c>
      <c r="K8" s="125"/>
      <c r="L8" s="124">
        <f>I8*J8</f>
        <v>10</v>
      </c>
    </row>
    <row r="9" spans="1:12" ht="18.75" customHeight="1">
      <c r="A9" s="118"/>
      <c r="B9" s="117"/>
      <c r="C9" s="111" t="s">
        <v>19</v>
      </c>
      <c r="D9" s="110"/>
      <c r="E9" s="121">
        <v>203.3</v>
      </c>
      <c r="F9" s="121"/>
      <c r="G9" s="121">
        <v>203.3</v>
      </c>
      <c r="H9" s="121">
        <v>203.3</v>
      </c>
      <c r="I9" s="98">
        <v>10</v>
      </c>
      <c r="J9" s="120">
        <f>H9/G9*100%</f>
        <v>1</v>
      </c>
      <c r="K9" s="98"/>
      <c r="L9" s="119">
        <v>10</v>
      </c>
    </row>
    <row r="10" spans="1:12">
      <c r="A10" s="118"/>
      <c r="B10" s="117"/>
      <c r="C10" s="123"/>
      <c r="D10" s="122"/>
      <c r="E10" s="121"/>
      <c r="F10" s="121"/>
      <c r="G10" s="121"/>
      <c r="H10" s="121"/>
      <c r="I10" s="98"/>
      <c r="J10" s="98"/>
      <c r="K10" s="98"/>
      <c r="L10" s="119"/>
    </row>
    <row r="11" spans="1:12" ht="18.75" customHeight="1">
      <c r="A11" s="118"/>
      <c r="B11" s="117"/>
      <c r="C11" s="98" t="s">
        <v>20</v>
      </c>
      <c r="D11" s="98"/>
      <c r="E11" s="102"/>
      <c r="F11" s="101"/>
      <c r="G11" s="99"/>
      <c r="H11" s="114"/>
      <c r="I11" s="99"/>
      <c r="J11" s="98"/>
      <c r="K11" s="98"/>
      <c r="L11" s="99"/>
    </row>
    <row r="12" spans="1:12" ht="18.95" customHeight="1">
      <c r="A12" s="116"/>
      <c r="B12" s="115"/>
      <c r="C12" s="98" t="s">
        <v>22</v>
      </c>
      <c r="D12" s="98"/>
      <c r="E12" s="102"/>
      <c r="F12" s="101"/>
      <c r="G12" s="99"/>
      <c r="H12" s="114"/>
      <c r="I12" s="99"/>
      <c r="J12" s="98"/>
      <c r="K12" s="98"/>
      <c r="L12" s="99"/>
    </row>
    <row r="13" spans="1:12" ht="20.100000000000001" customHeight="1">
      <c r="A13" s="98" t="s">
        <v>23</v>
      </c>
      <c r="B13" s="98" t="s">
        <v>24</v>
      </c>
      <c r="C13" s="98"/>
      <c r="D13" s="98"/>
      <c r="E13" s="98"/>
      <c r="F13" s="98"/>
      <c r="G13" s="98"/>
      <c r="H13" s="98" t="s">
        <v>25</v>
      </c>
      <c r="I13" s="98"/>
      <c r="J13" s="98"/>
      <c r="K13" s="98"/>
      <c r="L13" s="98"/>
    </row>
    <row r="14" spans="1:12" ht="178.35" customHeight="1">
      <c r="A14" s="98"/>
      <c r="B14" s="113" t="s">
        <v>254</v>
      </c>
      <c r="C14" s="113"/>
      <c r="D14" s="113"/>
      <c r="E14" s="113"/>
      <c r="F14" s="113"/>
      <c r="G14" s="113"/>
      <c r="H14" s="113" t="s">
        <v>253</v>
      </c>
      <c r="I14" s="113"/>
      <c r="J14" s="113"/>
      <c r="K14" s="113"/>
      <c r="L14" s="113"/>
    </row>
    <row r="15" spans="1:12" s="93" customFormat="1" ht="38.25" customHeight="1">
      <c r="A15" s="105" t="s">
        <v>28</v>
      </c>
      <c r="B15" s="99" t="s">
        <v>29</v>
      </c>
      <c r="C15" s="99" t="s">
        <v>30</v>
      </c>
      <c r="D15" s="98" t="s">
        <v>31</v>
      </c>
      <c r="E15" s="98"/>
      <c r="F15" s="111" t="s">
        <v>32</v>
      </c>
      <c r="G15" s="110"/>
      <c r="H15" s="112" t="s">
        <v>33</v>
      </c>
      <c r="I15" s="99" t="s">
        <v>15</v>
      </c>
      <c r="J15" s="99" t="s">
        <v>17</v>
      </c>
      <c r="K15" s="111" t="s">
        <v>34</v>
      </c>
      <c r="L15" s="110"/>
    </row>
    <row r="16" spans="1:12" s="93" customFormat="1" ht="16.5" customHeight="1">
      <c r="A16" s="104"/>
      <c r="B16" s="105" t="s">
        <v>35</v>
      </c>
      <c r="C16" s="105" t="s">
        <v>36</v>
      </c>
      <c r="D16" s="102" t="s">
        <v>37</v>
      </c>
      <c r="E16" s="207"/>
      <c r="F16" s="102" t="s">
        <v>252</v>
      </c>
      <c r="G16" s="207"/>
      <c r="H16" s="112" t="s">
        <v>251</v>
      </c>
      <c r="I16" s="99">
        <v>6</v>
      </c>
      <c r="J16" s="99">
        <v>6</v>
      </c>
      <c r="K16" s="98"/>
      <c r="L16" s="98"/>
    </row>
    <row r="17" spans="1:12" s="93" customFormat="1" ht="43.5" customHeight="1">
      <c r="A17" s="104"/>
      <c r="B17" s="205"/>
      <c r="C17" s="104"/>
      <c r="D17" s="102" t="s">
        <v>250</v>
      </c>
      <c r="E17" s="207"/>
      <c r="F17" s="102" t="s">
        <v>249</v>
      </c>
      <c r="G17" s="207"/>
      <c r="H17" s="112" t="s">
        <v>249</v>
      </c>
      <c r="I17" s="99">
        <v>6</v>
      </c>
      <c r="J17" s="99">
        <v>6</v>
      </c>
      <c r="K17" s="98"/>
      <c r="L17" s="98"/>
    </row>
    <row r="18" spans="1:12" s="93" customFormat="1" ht="21" customHeight="1">
      <c r="A18" s="104"/>
      <c r="B18" s="205"/>
      <c r="C18" s="206"/>
      <c r="D18" s="107" t="s">
        <v>248</v>
      </c>
      <c r="E18" s="208"/>
      <c r="F18" s="98" t="s">
        <v>247</v>
      </c>
      <c r="G18" s="98"/>
      <c r="H18" s="108" t="s">
        <v>246</v>
      </c>
      <c r="I18" s="99">
        <v>5</v>
      </c>
      <c r="J18" s="99">
        <v>5</v>
      </c>
      <c r="K18" s="102"/>
      <c r="L18" s="101"/>
    </row>
    <row r="19" spans="1:12" s="93" customFormat="1" ht="18.75" customHeight="1">
      <c r="A19" s="104"/>
      <c r="B19" s="205"/>
      <c r="C19" s="105" t="s">
        <v>51</v>
      </c>
      <c r="D19" s="107" t="s">
        <v>52</v>
      </c>
      <c r="E19" s="106"/>
      <c r="F19" s="98" t="s">
        <v>55</v>
      </c>
      <c r="G19" s="98"/>
      <c r="H19" s="109">
        <v>0.88800000000000001</v>
      </c>
      <c r="I19" s="99">
        <v>5</v>
      </c>
      <c r="J19" s="99">
        <v>3.5</v>
      </c>
      <c r="K19" s="102" t="s">
        <v>245</v>
      </c>
      <c r="L19" s="101"/>
    </row>
    <row r="20" spans="1:12" s="93" customFormat="1" ht="25.35" customHeight="1">
      <c r="A20" s="104"/>
      <c r="B20" s="205"/>
      <c r="C20" s="103"/>
      <c r="D20" s="107" t="s">
        <v>54</v>
      </c>
      <c r="E20" s="207"/>
      <c r="F20" s="102" t="s">
        <v>55</v>
      </c>
      <c r="G20" s="101"/>
      <c r="H20" s="109">
        <v>1</v>
      </c>
      <c r="I20" s="99">
        <v>5</v>
      </c>
      <c r="J20" s="99">
        <v>5</v>
      </c>
      <c r="K20" s="102"/>
      <c r="L20" s="207"/>
    </row>
    <row r="21" spans="1:12" s="93" customFormat="1" ht="56.25" customHeight="1">
      <c r="A21" s="104"/>
      <c r="B21" s="205"/>
      <c r="C21" s="105" t="s">
        <v>108</v>
      </c>
      <c r="D21" s="107" t="s">
        <v>48</v>
      </c>
      <c r="E21" s="207"/>
      <c r="F21" s="102" t="s">
        <v>244</v>
      </c>
      <c r="G21" s="207"/>
      <c r="H21" s="99" t="s">
        <v>243</v>
      </c>
      <c r="I21" s="99">
        <v>5</v>
      </c>
      <c r="J21" s="99">
        <v>4</v>
      </c>
      <c r="K21" s="102" t="s">
        <v>242</v>
      </c>
      <c r="L21" s="207"/>
    </row>
    <row r="22" spans="1:12" s="93" customFormat="1" ht="27.75" customHeight="1">
      <c r="A22" s="104"/>
      <c r="B22" s="205"/>
      <c r="C22" s="204"/>
      <c r="D22" s="107" t="s">
        <v>241</v>
      </c>
      <c r="E22" s="106"/>
      <c r="F22" s="98" t="s">
        <v>240</v>
      </c>
      <c r="G22" s="98"/>
      <c r="H22" s="99" t="s">
        <v>239</v>
      </c>
      <c r="I22" s="99">
        <v>6</v>
      </c>
      <c r="J22" s="99">
        <v>6</v>
      </c>
      <c r="K22" s="98"/>
      <c r="L22" s="98"/>
    </row>
    <row r="23" spans="1:12" s="93" customFormat="1" ht="22.5" customHeight="1">
      <c r="A23" s="104"/>
      <c r="B23" s="205"/>
      <c r="C23" s="105" t="s">
        <v>63</v>
      </c>
      <c r="D23" s="107" t="s">
        <v>64</v>
      </c>
      <c r="E23" s="207"/>
      <c r="F23" s="102" t="s">
        <v>55</v>
      </c>
      <c r="G23" s="101"/>
      <c r="H23" s="100">
        <v>1</v>
      </c>
      <c r="I23" s="99">
        <v>6</v>
      </c>
      <c r="J23" s="99">
        <v>6</v>
      </c>
      <c r="K23" s="98"/>
      <c r="L23" s="98"/>
    </row>
    <row r="24" spans="1:12" s="93" customFormat="1" ht="21.75" customHeight="1">
      <c r="A24" s="104"/>
      <c r="B24" s="204"/>
      <c r="C24" s="206"/>
      <c r="D24" s="107" t="s">
        <v>65</v>
      </c>
      <c r="E24" s="106"/>
      <c r="F24" s="98" t="s">
        <v>55</v>
      </c>
      <c r="G24" s="98"/>
      <c r="H24" s="109">
        <v>1</v>
      </c>
      <c r="I24" s="99">
        <v>6</v>
      </c>
      <c r="J24" s="99">
        <v>6</v>
      </c>
      <c r="K24" s="98"/>
      <c r="L24" s="98"/>
    </row>
    <row r="25" spans="1:12" s="93" customFormat="1" ht="39.950000000000003" customHeight="1">
      <c r="A25" s="104"/>
      <c r="B25" s="104" t="s">
        <v>66</v>
      </c>
      <c r="C25" s="105" t="s">
        <v>67</v>
      </c>
      <c r="D25" s="102" t="s">
        <v>68</v>
      </c>
      <c r="E25" s="101"/>
      <c r="F25" s="98" t="s">
        <v>238</v>
      </c>
      <c r="G25" s="98"/>
      <c r="H25" s="99" t="s">
        <v>237</v>
      </c>
      <c r="I25" s="99">
        <v>15</v>
      </c>
      <c r="J25" s="99">
        <v>14</v>
      </c>
      <c r="K25" s="202" t="s">
        <v>236</v>
      </c>
      <c r="L25" s="201"/>
    </row>
    <row r="26" spans="1:12" s="93" customFormat="1" ht="63" customHeight="1">
      <c r="A26" s="104"/>
      <c r="B26" s="104"/>
      <c r="C26" s="205"/>
      <c r="D26" s="102" t="s">
        <v>235</v>
      </c>
      <c r="E26" s="101"/>
      <c r="F26" s="98" t="s">
        <v>234</v>
      </c>
      <c r="G26" s="98"/>
      <c r="H26" s="135" t="s">
        <v>233</v>
      </c>
      <c r="I26" s="99">
        <v>5</v>
      </c>
      <c r="J26" s="99">
        <v>4</v>
      </c>
      <c r="K26" s="98" t="s">
        <v>232</v>
      </c>
      <c r="L26" s="98"/>
    </row>
    <row r="27" spans="1:12" s="93" customFormat="1" ht="77.099999999999994" customHeight="1">
      <c r="A27" s="104"/>
      <c r="B27" s="104"/>
      <c r="C27" s="204"/>
      <c r="D27" s="102" t="s">
        <v>143</v>
      </c>
      <c r="E27" s="101"/>
      <c r="F27" s="98" t="s">
        <v>95</v>
      </c>
      <c r="G27" s="98"/>
      <c r="H27" s="135" t="s">
        <v>231</v>
      </c>
      <c r="I27" s="99">
        <v>10</v>
      </c>
      <c r="J27" s="99">
        <v>8</v>
      </c>
      <c r="K27" s="202" t="s">
        <v>230</v>
      </c>
      <c r="L27" s="201"/>
    </row>
    <row r="28" spans="1:12" s="93" customFormat="1" ht="28.5">
      <c r="A28" s="103"/>
      <c r="B28" s="99" t="s">
        <v>80</v>
      </c>
      <c r="C28" s="99" t="s">
        <v>81</v>
      </c>
      <c r="D28" s="102" t="s">
        <v>229</v>
      </c>
      <c r="E28" s="101"/>
      <c r="F28" s="98" t="s">
        <v>83</v>
      </c>
      <c r="G28" s="98"/>
      <c r="H28" s="203">
        <v>0.95</v>
      </c>
      <c r="I28" s="99">
        <v>10</v>
      </c>
      <c r="J28" s="99">
        <v>9</v>
      </c>
      <c r="K28" s="202" t="s">
        <v>228</v>
      </c>
      <c r="L28" s="201"/>
    </row>
    <row r="29" spans="1:12" s="93" customFormat="1" ht="20.45" customHeight="1">
      <c r="A29" s="200" t="s">
        <v>85</v>
      </c>
      <c r="B29" s="199"/>
      <c r="C29" s="199"/>
      <c r="D29" s="199"/>
      <c r="E29" s="199"/>
      <c r="F29" s="199"/>
      <c r="G29" s="199"/>
      <c r="H29" s="198"/>
      <c r="I29" s="96">
        <v>100</v>
      </c>
      <c r="J29" s="197">
        <f>L8+J16+J17+J18+J19+J20+J21+J22+J23+J24+J25+J26+J27+J28</f>
        <v>92.5</v>
      </c>
      <c r="K29" s="94" t="s">
        <v>86</v>
      </c>
      <c r="L29" s="94"/>
    </row>
    <row r="30" spans="1:12" ht="10.5" customHeight="1">
      <c r="A30" s="92" t="s">
        <v>87</v>
      </c>
      <c r="B30" s="92"/>
      <c r="C30" s="92"/>
      <c r="D30" s="92"/>
      <c r="E30" s="92"/>
      <c r="F30" s="92"/>
      <c r="G30" s="92"/>
      <c r="H30" s="92"/>
      <c r="I30" s="92"/>
      <c r="J30" s="92"/>
      <c r="K30" s="92"/>
      <c r="L30" s="92"/>
    </row>
    <row r="31" spans="1:12" ht="12" customHeight="1">
      <c r="A31" s="59"/>
      <c r="B31" s="59"/>
      <c r="C31" s="59"/>
      <c r="D31" s="59"/>
      <c r="E31" s="59"/>
      <c r="F31" s="59"/>
      <c r="G31" s="59"/>
      <c r="H31" s="59"/>
      <c r="I31" s="59"/>
      <c r="J31" s="59"/>
      <c r="K31" s="59"/>
      <c r="L31" s="59"/>
    </row>
    <row r="32" spans="1:12">
      <c r="A32" s="59"/>
      <c r="B32" s="59"/>
      <c r="C32" s="59"/>
      <c r="D32" s="59"/>
      <c r="E32" s="59"/>
      <c r="F32" s="59"/>
      <c r="G32" s="59"/>
      <c r="H32" s="59"/>
      <c r="I32" s="59"/>
      <c r="J32" s="59"/>
      <c r="K32" s="59"/>
      <c r="L32" s="59"/>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sheetData>
  <mergeCells count="92">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D21:E21"/>
    <mergeCell ref="F21:G21"/>
    <mergeCell ref="K21:L21"/>
    <mergeCell ref="F25:G25"/>
    <mergeCell ref="K25:L25"/>
    <mergeCell ref="D22:E22"/>
    <mergeCell ref="F22:G22"/>
    <mergeCell ref="K22:L22"/>
    <mergeCell ref="D23:E23"/>
    <mergeCell ref="F23:G23"/>
    <mergeCell ref="K23:L23"/>
    <mergeCell ref="A29:H29"/>
    <mergeCell ref="K29:L29"/>
    <mergeCell ref="D26:E26"/>
    <mergeCell ref="F26:G26"/>
    <mergeCell ref="K26:L26"/>
    <mergeCell ref="D27:E27"/>
    <mergeCell ref="F27:G27"/>
    <mergeCell ref="K27:L27"/>
    <mergeCell ref="C21:C22"/>
    <mergeCell ref="C23:C24"/>
    <mergeCell ref="C25:C27"/>
    <mergeCell ref="D28:E28"/>
    <mergeCell ref="F28:G28"/>
    <mergeCell ref="K28:L28"/>
    <mergeCell ref="D24:E24"/>
    <mergeCell ref="F24:G24"/>
    <mergeCell ref="K24:L24"/>
    <mergeCell ref="D25:E25"/>
    <mergeCell ref="H6:H7"/>
    <mergeCell ref="H9:H10"/>
    <mergeCell ref="I6:I7"/>
    <mergeCell ref="I9:I10"/>
    <mergeCell ref="A13:A14"/>
    <mergeCell ref="A15:A28"/>
    <mergeCell ref="B16:B24"/>
    <mergeCell ref="B25:B27"/>
    <mergeCell ref="C16:C18"/>
    <mergeCell ref="C19:C20"/>
    <mergeCell ref="A30:L38"/>
    <mergeCell ref="L9:L10"/>
    <mergeCell ref="A6:B12"/>
    <mergeCell ref="C6:D7"/>
    <mergeCell ref="E6:F7"/>
    <mergeCell ref="J6:K7"/>
    <mergeCell ref="C9:D10"/>
    <mergeCell ref="E9:F10"/>
    <mergeCell ref="J9:K10"/>
    <mergeCell ref="G9:G10"/>
  </mergeCells>
  <phoneticPr fontId="14" type="noConversion"/>
  <pageMargins left="0.75" right="0.75" top="0.55000000000000004" bottom="0.63" header="0.51" footer="0.51"/>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A21" sqref="AA21"/>
    </sheetView>
  </sheetViews>
  <sheetFormatPr defaultColWidth="8.83203125" defaultRowHeight="12"/>
  <cols>
    <col min="1" max="1" width="8.83203125" style="209"/>
    <col min="2" max="2" width="13" style="209" customWidth="1"/>
    <col min="3" max="3" width="16.6640625" style="209" customWidth="1"/>
    <col min="4" max="4" width="13.33203125" style="209" customWidth="1"/>
    <col min="5" max="5" width="8.83203125" style="209"/>
    <col min="6" max="6" width="7.33203125" style="209" customWidth="1"/>
    <col min="7" max="7" width="15.33203125" style="209" customWidth="1"/>
    <col min="8" max="8" width="21.83203125" style="209" customWidth="1"/>
    <col min="9" max="10" width="8.83203125" style="209" customWidth="1"/>
    <col min="11" max="11" width="7.6640625" style="209" customWidth="1"/>
    <col min="12" max="12" width="13" style="209" customWidth="1"/>
    <col min="13" max="13" width="14.6640625" style="209" customWidth="1"/>
    <col min="14" max="16384" width="8.83203125" style="209"/>
  </cols>
  <sheetData>
    <row r="1" spans="1:12" ht="22.5">
      <c r="A1" s="213" t="s">
        <v>0</v>
      </c>
      <c r="B1" s="213"/>
      <c r="C1" s="213"/>
      <c r="D1" s="213"/>
      <c r="E1" s="213"/>
      <c r="F1" s="213"/>
      <c r="G1" s="213"/>
      <c r="H1" s="213"/>
      <c r="I1" s="213"/>
      <c r="J1" s="213"/>
      <c r="K1" s="213"/>
      <c r="L1" s="213"/>
    </row>
    <row r="2" spans="1:12" ht="13.5">
      <c r="A2" s="212" t="s">
        <v>167</v>
      </c>
      <c r="B2" s="212"/>
      <c r="C2" s="212"/>
      <c r="D2" s="212"/>
      <c r="E2" s="212"/>
      <c r="F2" s="212"/>
      <c r="G2" s="212"/>
      <c r="H2" s="212"/>
      <c r="I2" s="212"/>
      <c r="J2" s="212"/>
      <c r="K2" s="212"/>
      <c r="L2" s="212"/>
    </row>
    <row r="3" spans="1:12" ht="14.25">
      <c r="A3" s="98" t="s">
        <v>2</v>
      </c>
      <c r="B3" s="98"/>
      <c r="C3" s="98" t="s">
        <v>283</v>
      </c>
      <c r="D3" s="98"/>
      <c r="E3" s="98"/>
      <c r="F3" s="98"/>
      <c r="G3" s="98"/>
      <c r="H3" s="98"/>
      <c r="I3" s="98"/>
      <c r="J3" s="98"/>
      <c r="K3" s="98"/>
      <c r="L3" s="98"/>
    </row>
    <row r="4" spans="1:12" ht="14.25">
      <c r="A4" s="98" t="s">
        <v>4</v>
      </c>
      <c r="B4" s="98"/>
      <c r="C4" s="98" t="s">
        <v>133</v>
      </c>
      <c r="D4" s="98"/>
      <c r="E4" s="98"/>
      <c r="F4" s="98"/>
      <c r="G4" s="98"/>
      <c r="H4" s="114" t="s">
        <v>6</v>
      </c>
      <c r="I4" s="98" t="s">
        <v>7</v>
      </c>
      <c r="J4" s="98"/>
      <c r="K4" s="98"/>
      <c r="L4" s="98"/>
    </row>
    <row r="5" spans="1:12" ht="14.25">
      <c r="A5" s="98" t="s">
        <v>8</v>
      </c>
      <c r="B5" s="98"/>
      <c r="C5" s="98" t="s">
        <v>9</v>
      </c>
      <c r="D5" s="98"/>
      <c r="E5" s="98"/>
      <c r="F5" s="98"/>
      <c r="G5" s="98"/>
      <c r="H5" s="114" t="s">
        <v>10</v>
      </c>
      <c r="I5" s="98">
        <v>84187733</v>
      </c>
      <c r="J5" s="98"/>
      <c r="K5" s="98"/>
      <c r="L5" s="98"/>
    </row>
    <row r="6" spans="1:12">
      <c r="A6" s="132" t="s">
        <v>11</v>
      </c>
      <c r="B6" s="131"/>
      <c r="C6" s="98"/>
      <c r="D6" s="98"/>
      <c r="E6" s="111" t="s">
        <v>12</v>
      </c>
      <c r="F6" s="110"/>
      <c r="G6" s="105" t="s">
        <v>13</v>
      </c>
      <c r="H6" s="105" t="s">
        <v>14</v>
      </c>
      <c r="I6" s="98" t="s">
        <v>15</v>
      </c>
      <c r="J6" s="98" t="s">
        <v>16</v>
      </c>
      <c r="K6" s="98"/>
      <c r="L6" s="98" t="s">
        <v>17</v>
      </c>
    </row>
    <row r="7" spans="1:12">
      <c r="A7" s="118"/>
      <c r="B7" s="117"/>
      <c r="C7" s="98"/>
      <c r="D7" s="98"/>
      <c r="E7" s="123"/>
      <c r="F7" s="122"/>
      <c r="G7" s="103"/>
      <c r="H7" s="103"/>
      <c r="I7" s="98"/>
      <c r="J7" s="98"/>
      <c r="K7" s="98"/>
      <c r="L7" s="98"/>
    </row>
    <row r="8" spans="1:12" ht="14.25">
      <c r="A8" s="118"/>
      <c r="B8" s="117"/>
      <c r="C8" s="150" t="s">
        <v>18</v>
      </c>
      <c r="D8" s="150"/>
      <c r="E8" s="130">
        <v>247.93700000000001</v>
      </c>
      <c r="F8" s="129"/>
      <c r="G8" s="128">
        <v>247.93700000000001</v>
      </c>
      <c r="H8" s="127">
        <v>247.512</v>
      </c>
      <c r="I8" s="99">
        <v>10</v>
      </c>
      <c r="J8" s="126">
        <v>0.99828585487442401</v>
      </c>
      <c r="K8" s="125"/>
      <c r="L8" s="124">
        <v>10</v>
      </c>
    </row>
    <row r="9" spans="1:12">
      <c r="A9" s="118"/>
      <c r="B9" s="117"/>
      <c r="C9" s="111" t="s">
        <v>19</v>
      </c>
      <c r="D9" s="110"/>
      <c r="E9" s="121">
        <v>247.93700000000001</v>
      </c>
      <c r="F9" s="121"/>
      <c r="G9" s="121">
        <v>247.93700000000001</v>
      </c>
      <c r="H9" s="121">
        <v>247.512</v>
      </c>
      <c r="I9" s="98">
        <v>10</v>
      </c>
      <c r="J9" s="120">
        <f>H9/G9</f>
        <v>0.99828585487442367</v>
      </c>
      <c r="K9" s="98"/>
      <c r="L9" s="119">
        <v>10</v>
      </c>
    </row>
    <row r="10" spans="1:12">
      <c r="A10" s="118"/>
      <c r="B10" s="117"/>
      <c r="C10" s="123"/>
      <c r="D10" s="122"/>
      <c r="E10" s="121"/>
      <c r="F10" s="121"/>
      <c r="G10" s="121"/>
      <c r="H10" s="121"/>
      <c r="I10" s="98"/>
      <c r="J10" s="98"/>
      <c r="K10" s="98"/>
      <c r="L10" s="119"/>
    </row>
    <row r="11" spans="1:12" ht="14.25">
      <c r="A11" s="118"/>
      <c r="B11" s="117"/>
      <c r="C11" s="98" t="s">
        <v>20</v>
      </c>
      <c r="D11" s="98"/>
      <c r="E11" s="102"/>
      <c r="F11" s="101"/>
      <c r="G11" s="99"/>
      <c r="H11" s="114"/>
      <c r="I11" s="99"/>
      <c r="J11" s="98"/>
      <c r="K11" s="98"/>
      <c r="L11" s="99"/>
    </row>
    <row r="12" spans="1:12" ht="14.25">
      <c r="A12" s="116"/>
      <c r="B12" s="115"/>
      <c r="C12" s="98" t="s">
        <v>22</v>
      </c>
      <c r="D12" s="98"/>
      <c r="E12" s="102"/>
      <c r="F12" s="101"/>
      <c r="G12" s="99"/>
      <c r="H12" s="114"/>
      <c r="I12" s="99"/>
      <c r="J12" s="98"/>
      <c r="K12" s="98"/>
      <c r="L12" s="99"/>
    </row>
    <row r="13" spans="1:12" ht="14.25">
      <c r="A13" s="98" t="s">
        <v>23</v>
      </c>
      <c r="B13" s="98" t="s">
        <v>24</v>
      </c>
      <c r="C13" s="98"/>
      <c r="D13" s="98"/>
      <c r="E13" s="98"/>
      <c r="F13" s="98"/>
      <c r="G13" s="98"/>
      <c r="H13" s="98" t="s">
        <v>25</v>
      </c>
      <c r="I13" s="98"/>
      <c r="J13" s="98"/>
      <c r="K13" s="98"/>
      <c r="L13" s="98"/>
    </row>
    <row r="14" spans="1:12" ht="288.95" customHeight="1">
      <c r="A14" s="98"/>
      <c r="B14" s="113" t="s">
        <v>282</v>
      </c>
      <c r="C14" s="113"/>
      <c r="D14" s="113"/>
      <c r="E14" s="113"/>
      <c r="F14" s="113"/>
      <c r="G14" s="113"/>
      <c r="H14" s="113" t="s">
        <v>281</v>
      </c>
      <c r="I14" s="113"/>
      <c r="J14" s="113"/>
      <c r="K14" s="113"/>
      <c r="L14" s="113"/>
    </row>
    <row r="15" spans="1:12" s="210" customFormat="1" ht="32.1" customHeight="1">
      <c r="A15" s="105" t="s">
        <v>28</v>
      </c>
      <c r="B15" s="99" t="s">
        <v>29</v>
      </c>
      <c r="C15" s="99" t="s">
        <v>30</v>
      </c>
      <c r="D15" s="98" t="s">
        <v>31</v>
      </c>
      <c r="E15" s="98"/>
      <c r="F15" s="111" t="s">
        <v>32</v>
      </c>
      <c r="G15" s="110"/>
      <c r="H15" s="112" t="s">
        <v>33</v>
      </c>
      <c r="I15" s="99" t="s">
        <v>15</v>
      </c>
      <c r="J15" s="99" t="s">
        <v>17</v>
      </c>
      <c r="K15" s="111" t="s">
        <v>34</v>
      </c>
      <c r="L15" s="110"/>
    </row>
    <row r="16" spans="1:12" s="210" customFormat="1" ht="42.95" customHeight="1">
      <c r="A16" s="104"/>
      <c r="B16" s="105" t="s">
        <v>35</v>
      </c>
      <c r="C16" s="105" t="s">
        <v>36</v>
      </c>
      <c r="D16" s="102" t="s">
        <v>280</v>
      </c>
      <c r="E16" s="207"/>
      <c r="F16" s="102" t="s">
        <v>279</v>
      </c>
      <c r="G16" s="207"/>
      <c r="H16" s="112" t="s">
        <v>278</v>
      </c>
      <c r="I16" s="99">
        <v>6</v>
      </c>
      <c r="J16" s="99">
        <v>6</v>
      </c>
      <c r="K16" s="111"/>
      <c r="L16" s="110"/>
    </row>
    <row r="17" spans="1:12" s="210" customFormat="1" ht="14.25">
      <c r="A17" s="104"/>
      <c r="B17" s="205"/>
      <c r="C17" s="104"/>
      <c r="D17" s="102" t="s">
        <v>37</v>
      </c>
      <c r="E17" s="207"/>
      <c r="F17" s="102" t="s">
        <v>277</v>
      </c>
      <c r="G17" s="207"/>
      <c r="H17" s="112" t="s">
        <v>276</v>
      </c>
      <c r="I17" s="99">
        <v>6</v>
      </c>
      <c r="J17" s="99">
        <v>6</v>
      </c>
      <c r="K17" s="111"/>
      <c r="L17" s="110"/>
    </row>
    <row r="18" spans="1:12" s="210" customFormat="1" ht="20.100000000000001" customHeight="1">
      <c r="A18" s="104"/>
      <c r="B18" s="205"/>
      <c r="C18" s="206"/>
      <c r="D18" s="107" t="s">
        <v>119</v>
      </c>
      <c r="E18" s="208"/>
      <c r="F18" s="98" t="s">
        <v>275</v>
      </c>
      <c r="G18" s="98"/>
      <c r="H18" s="108" t="s">
        <v>274</v>
      </c>
      <c r="I18" s="99">
        <v>5</v>
      </c>
      <c r="J18" s="99">
        <v>4</v>
      </c>
      <c r="K18" s="102" t="s">
        <v>273</v>
      </c>
      <c r="L18" s="101"/>
    </row>
    <row r="19" spans="1:12" s="210" customFormat="1" ht="20.100000000000001" customHeight="1">
      <c r="A19" s="104"/>
      <c r="B19" s="205"/>
      <c r="C19" s="105" t="s">
        <v>51</v>
      </c>
      <c r="D19" s="107" t="s">
        <v>116</v>
      </c>
      <c r="E19" s="106"/>
      <c r="F19" s="98" t="s">
        <v>272</v>
      </c>
      <c r="G19" s="98"/>
      <c r="H19" s="109">
        <v>0.86</v>
      </c>
      <c r="I19" s="99">
        <v>5</v>
      </c>
      <c r="J19" s="99">
        <v>4.4000000000000004</v>
      </c>
      <c r="K19" s="102" t="s">
        <v>53</v>
      </c>
      <c r="L19" s="101"/>
    </row>
    <row r="20" spans="1:12" s="210" customFormat="1" ht="199.5">
      <c r="A20" s="104"/>
      <c r="B20" s="205"/>
      <c r="C20" s="104"/>
      <c r="D20" s="107" t="s">
        <v>113</v>
      </c>
      <c r="E20" s="207"/>
      <c r="F20" s="102" t="s">
        <v>112</v>
      </c>
      <c r="G20" s="101"/>
      <c r="H20" s="135" t="s">
        <v>271</v>
      </c>
      <c r="I20" s="99">
        <v>5</v>
      </c>
      <c r="J20" s="99">
        <v>4</v>
      </c>
      <c r="K20" s="102" t="s">
        <v>270</v>
      </c>
      <c r="L20" s="207"/>
    </row>
    <row r="21" spans="1:12" s="210" customFormat="1" ht="20.100000000000001" customHeight="1">
      <c r="A21" s="104"/>
      <c r="B21" s="205"/>
      <c r="C21" s="103"/>
      <c r="D21" s="107" t="s">
        <v>109</v>
      </c>
      <c r="E21" s="207"/>
      <c r="F21" s="102" t="s">
        <v>55</v>
      </c>
      <c r="G21" s="101"/>
      <c r="H21" s="109">
        <v>1</v>
      </c>
      <c r="I21" s="99">
        <v>5</v>
      </c>
      <c r="J21" s="99">
        <v>5</v>
      </c>
      <c r="K21" s="102"/>
      <c r="L21" s="207"/>
    </row>
    <row r="22" spans="1:12" s="210" customFormat="1" ht="42.75">
      <c r="A22" s="104"/>
      <c r="B22" s="205"/>
      <c r="C22" s="105" t="s">
        <v>108</v>
      </c>
      <c r="D22" s="107" t="s">
        <v>269</v>
      </c>
      <c r="E22" s="207"/>
      <c r="F22" s="102" t="s">
        <v>268</v>
      </c>
      <c r="G22" s="207"/>
      <c r="H22" s="99" t="s">
        <v>267</v>
      </c>
      <c r="I22" s="99">
        <v>4</v>
      </c>
      <c r="J22" s="99">
        <v>3</v>
      </c>
      <c r="K22" s="102" t="s">
        <v>263</v>
      </c>
      <c r="L22" s="207"/>
    </row>
    <row r="23" spans="1:12" s="210" customFormat="1" ht="42.75">
      <c r="A23" s="104"/>
      <c r="B23" s="205"/>
      <c r="C23" s="204"/>
      <c r="D23" s="107" t="s">
        <v>266</v>
      </c>
      <c r="E23" s="106"/>
      <c r="F23" s="98" t="s">
        <v>265</v>
      </c>
      <c r="G23" s="98"/>
      <c r="H23" s="135" t="s">
        <v>264</v>
      </c>
      <c r="I23" s="99">
        <v>4</v>
      </c>
      <c r="J23" s="99">
        <v>3</v>
      </c>
      <c r="K23" s="102" t="s">
        <v>263</v>
      </c>
      <c r="L23" s="207"/>
    </row>
    <row r="24" spans="1:12" s="210" customFormat="1" ht="20.100000000000001" customHeight="1">
      <c r="A24" s="104"/>
      <c r="B24" s="205"/>
      <c r="C24" s="105" t="s">
        <v>63</v>
      </c>
      <c r="D24" s="107" t="s">
        <v>64</v>
      </c>
      <c r="E24" s="207"/>
      <c r="F24" s="102" t="s">
        <v>55</v>
      </c>
      <c r="G24" s="101"/>
      <c r="H24" s="100">
        <v>1</v>
      </c>
      <c r="I24" s="99">
        <v>5</v>
      </c>
      <c r="J24" s="99">
        <v>5</v>
      </c>
      <c r="K24" s="102"/>
      <c r="L24" s="101"/>
    </row>
    <row r="25" spans="1:12" s="210" customFormat="1" ht="20.100000000000001" customHeight="1">
      <c r="A25" s="104"/>
      <c r="B25" s="204"/>
      <c r="C25" s="206"/>
      <c r="D25" s="107" t="s">
        <v>65</v>
      </c>
      <c r="E25" s="106"/>
      <c r="F25" s="98" t="s">
        <v>55</v>
      </c>
      <c r="G25" s="98"/>
      <c r="H25" s="109">
        <v>1</v>
      </c>
      <c r="I25" s="99">
        <v>5</v>
      </c>
      <c r="J25" s="99">
        <v>5</v>
      </c>
      <c r="K25" s="98"/>
      <c r="L25" s="98"/>
    </row>
    <row r="26" spans="1:12" s="210" customFormat="1" ht="78.95" customHeight="1">
      <c r="A26" s="104"/>
      <c r="B26" s="104" t="s">
        <v>66</v>
      </c>
      <c r="C26" s="105" t="s">
        <v>67</v>
      </c>
      <c r="D26" s="102" t="s">
        <v>181</v>
      </c>
      <c r="E26" s="101"/>
      <c r="F26" s="98" t="s">
        <v>262</v>
      </c>
      <c r="G26" s="98"/>
      <c r="H26" s="135" t="s">
        <v>261</v>
      </c>
      <c r="I26" s="99">
        <v>15</v>
      </c>
      <c r="J26" s="99">
        <v>14</v>
      </c>
      <c r="K26" s="202" t="s">
        <v>260</v>
      </c>
      <c r="L26" s="201"/>
    </row>
    <row r="27" spans="1:12" s="210" customFormat="1" ht="111" customHeight="1">
      <c r="A27" s="104"/>
      <c r="B27" s="104"/>
      <c r="C27" s="103"/>
      <c r="D27" s="102" t="s">
        <v>96</v>
      </c>
      <c r="E27" s="101"/>
      <c r="F27" s="98" t="s">
        <v>259</v>
      </c>
      <c r="G27" s="98"/>
      <c r="H27" s="211" t="s">
        <v>258</v>
      </c>
      <c r="I27" s="99">
        <v>15</v>
      </c>
      <c r="J27" s="99">
        <v>14</v>
      </c>
      <c r="K27" s="202" t="s">
        <v>257</v>
      </c>
      <c r="L27" s="201"/>
    </row>
    <row r="28" spans="1:12" s="210" customFormat="1" ht="42.75">
      <c r="A28" s="103"/>
      <c r="B28" s="99" t="s">
        <v>80</v>
      </c>
      <c r="C28" s="99" t="s">
        <v>81</v>
      </c>
      <c r="D28" s="102" t="s">
        <v>82</v>
      </c>
      <c r="E28" s="101"/>
      <c r="F28" s="98" t="s">
        <v>83</v>
      </c>
      <c r="G28" s="98"/>
      <c r="H28" s="203">
        <v>0.94</v>
      </c>
      <c r="I28" s="99">
        <v>10</v>
      </c>
      <c r="J28" s="99">
        <v>9</v>
      </c>
      <c r="K28" s="202" t="s">
        <v>256</v>
      </c>
      <c r="L28" s="201"/>
    </row>
    <row r="29" spans="1:12" s="210" customFormat="1" ht="20.100000000000001" customHeight="1">
      <c r="A29" s="200" t="s">
        <v>85</v>
      </c>
      <c r="B29" s="199"/>
      <c r="C29" s="199"/>
      <c r="D29" s="199"/>
      <c r="E29" s="199"/>
      <c r="F29" s="199"/>
      <c r="G29" s="199"/>
      <c r="H29" s="198"/>
      <c r="I29" s="96">
        <v>100</v>
      </c>
      <c r="J29" s="95">
        <f>L8+J16+J17+J18+J19+J20+J21+J22+J23+J24+J25+J26+J27+J28</f>
        <v>92.4</v>
      </c>
      <c r="K29" s="94" t="s">
        <v>86</v>
      </c>
      <c r="L29" s="94"/>
    </row>
    <row r="30" spans="1:12">
      <c r="A30" s="92" t="s">
        <v>87</v>
      </c>
      <c r="B30" s="92"/>
      <c r="C30" s="92"/>
      <c r="D30" s="92"/>
      <c r="E30" s="92"/>
      <c r="F30" s="92"/>
      <c r="G30" s="92"/>
      <c r="H30" s="92"/>
      <c r="I30" s="92"/>
      <c r="J30" s="92"/>
      <c r="K30" s="92"/>
      <c r="L30" s="92"/>
    </row>
    <row r="31" spans="1:12">
      <c r="A31" s="59"/>
      <c r="B31" s="59"/>
      <c r="C31" s="59"/>
      <c r="D31" s="59"/>
      <c r="E31" s="59"/>
      <c r="F31" s="59"/>
      <c r="G31" s="59"/>
      <c r="H31" s="59"/>
      <c r="I31" s="59"/>
      <c r="J31" s="59"/>
      <c r="K31" s="59"/>
      <c r="L31" s="59"/>
    </row>
    <row r="32" spans="1:12">
      <c r="A32" s="59"/>
      <c r="B32" s="59"/>
      <c r="C32" s="59"/>
      <c r="D32" s="59"/>
      <c r="E32" s="59"/>
      <c r="F32" s="59"/>
      <c r="G32" s="59"/>
      <c r="H32" s="59"/>
      <c r="I32" s="59"/>
      <c r="J32" s="59"/>
      <c r="K32" s="59"/>
      <c r="L32" s="59"/>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sheetData>
  <mergeCells count="92">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D21:E21"/>
    <mergeCell ref="F21:G21"/>
    <mergeCell ref="K21:L21"/>
    <mergeCell ref="F25:G25"/>
    <mergeCell ref="K25:L25"/>
    <mergeCell ref="D22:E22"/>
    <mergeCell ref="F22:G22"/>
    <mergeCell ref="K22:L22"/>
    <mergeCell ref="D23:E23"/>
    <mergeCell ref="F23:G23"/>
    <mergeCell ref="K23:L23"/>
    <mergeCell ref="A29:H29"/>
    <mergeCell ref="K29:L29"/>
    <mergeCell ref="D26:E26"/>
    <mergeCell ref="F26:G26"/>
    <mergeCell ref="K26:L26"/>
    <mergeCell ref="D27:E27"/>
    <mergeCell ref="F27:G27"/>
    <mergeCell ref="K27:L27"/>
    <mergeCell ref="C22:C23"/>
    <mergeCell ref="C24:C25"/>
    <mergeCell ref="C26:C27"/>
    <mergeCell ref="D28:E28"/>
    <mergeCell ref="F28:G28"/>
    <mergeCell ref="K28:L28"/>
    <mergeCell ref="D24:E24"/>
    <mergeCell ref="F24:G24"/>
    <mergeCell ref="K24:L24"/>
    <mergeCell ref="D25:E25"/>
    <mergeCell ref="H6:H7"/>
    <mergeCell ref="H9:H10"/>
    <mergeCell ref="I6:I7"/>
    <mergeCell ref="I9:I10"/>
    <mergeCell ref="A13:A14"/>
    <mergeCell ref="A15:A28"/>
    <mergeCell ref="B16:B25"/>
    <mergeCell ref="B26:B27"/>
    <mergeCell ref="C16:C18"/>
    <mergeCell ref="C19:C21"/>
    <mergeCell ref="A30:L38"/>
    <mergeCell ref="L9:L10"/>
    <mergeCell ref="A6:B12"/>
    <mergeCell ref="C6:D7"/>
    <mergeCell ref="E6:F7"/>
    <mergeCell ref="J6:K7"/>
    <mergeCell ref="C9:D10"/>
    <mergeCell ref="E9:F10"/>
    <mergeCell ref="J9:K10"/>
    <mergeCell ref="G9:G10"/>
  </mergeCells>
  <phoneticPr fontId="14" type="noConversion"/>
  <pageMargins left="0.62916666666666698" right="0.58888888888888902" top="0.62916666666666698" bottom="0.42916666666666697" header="0.50902777777777797" footer="0.34930555555555598"/>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O4" sqref="A4:XFD4"/>
    </sheetView>
  </sheetViews>
  <sheetFormatPr defaultColWidth="9.1640625" defaultRowHeight="12.75"/>
  <cols>
    <col min="1" max="2" width="9.1640625" style="76"/>
    <col min="3" max="3" width="12" style="76" customWidth="1"/>
    <col min="4" max="4" width="9.1640625" style="76"/>
    <col min="5" max="5" width="19.1640625" style="76" customWidth="1"/>
    <col min="6" max="6" width="3.33203125" style="76" customWidth="1"/>
    <col min="7" max="7" width="23.33203125" style="76" customWidth="1"/>
    <col min="8" max="8" width="12.6640625" style="76" customWidth="1"/>
    <col min="9" max="13" width="9.1640625" style="76"/>
    <col min="14" max="14" width="14" style="76" customWidth="1"/>
    <col min="15" max="16384" width="9.1640625" style="76"/>
  </cols>
  <sheetData>
    <row r="1" spans="1:14" ht="24">
      <c r="A1" s="240" t="s">
        <v>0</v>
      </c>
      <c r="B1" s="240"/>
      <c r="C1" s="240"/>
      <c r="D1" s="240"/>
      <c r="E1" s="240"/>
      <c r="F1" s="240"/>
      <c r="G1" s="240"/>
      <c r="H1" s="240"/>
      <c r="I1" s="240"/>
      <c r="J1" s="240"/>
      <c r="K1" s="240"/>
      <c r="L1" s="240"/>
      <c r="M1" s="240"/>
      <c r="N1" s="240"/>
    </row>
    <row r="2" spans="1:14" ht="18.75">
      <c r="A2" s="239" t="s">
        <v>325</v>
      </c>
      <c r="B2" s="239"/>
      <c r="C2" s="239"/>
      <c r="D2" s="239"/>
      <c r="E2" s="239"/>
      <c r="F2" s="239"/>
      <c r="G2" s="239"/>
      <c r="H2" s="239"/>
      <c r="I2" s="239"/>
      <c r="J2" s="239"/>
      <c r="K2" s="239"/>
      <c r="L2" s="239"/>
      <c r="M2" s="239"/>
      <c r="N2" s="239"/>
    </row>
    <row r="3" spans="1:14" ht="23.1" customHeight="1">
      <c r="A3" s="214" t="s">
        <v>2</v>
      </c>
      <c r="B3" s="214"/>
      <c r="C3" s="214" t="s">
        <v>324</v>
      </c>
      <c r="D3" s="214"/>
      <c r="E3" s="214"/>
      <c r="F3" s="214"/>
      <c r="G3" s="214"/>
      <c r="H3" s="214"/>
      <c r="I3" s="214"/>
      <c r="J3" s="214"/>
      <c r="K3" s="214"/>
      <c r="L3" s="214"/>
      <c r="M3" s="214"/>
      <c r="N3" s="214"/>
    </row>
    <row r="4" spans="1:14" ht="13.35" customHeight="1">
      <c r="A4" s="214" t="s">
        <v>4</v>
      </c>
      <c r="B4" s="214"/>
      <c r="C4" s="214" t="s">
        <v>133</v>
      </c>
      <c r="D4" s="214"/>
      <c r="E4" s="214"/>
      <c r="F4" s="214"/>
      <c r="G4" s="214"/>
      <c r="H4" s="214" t="s">
        <v>6</v>
      </c>
      <c r="I4" s="214"/>
      <c r="J4" s="214" t="s">
        <v>7</v>
      </c>
      <c r="K4" s="214"/>
      <c r="L4" s="214"/>
      <c r="M4" s="214"/>
      <c r="N4" s="214"/>
    </row>
    <row r="5" spans="1:14">
      <c r="A5" s="214"/>
      <c r="B5" s="214"/>
      <c r="C5" s="214"/>
      <c r="D5" s="214"/>
      <c r="E5" s="214"/>
      <c r="F5" s="214"/>
      <c r="G5" s="214"/>
      <c r="H5" s="214"/>
      <c r="I5" s="214"/>
      <c r="J5" s="214"/>
      <c r="K5" s="214"/>
      <c r="L5" s="214"/>
      <c r="M5" s="214"/>
      <c r="N5" s="214"/>
    </row>
    <row r="6" spans="1:14" ht="13.35" customHeight="1">
      <c r="A6" s="214" t="s">
        <v>8</v>
      </c>
      <c r="B6" s="214"/>
      <c r="C6" s="214" t="s">
        <v>9</v>
      </c>
      <c r="D6" s="214"/>
      <c r="E6" s="214"/>
      <c r="F6" s="214"/>
      <c r="G6" s="214"/>
      <c r="H6" s="214" t="s">
        <v>10</v>
      </c>
      <c r="I6" s="214"/>
      <c r="J6" s="214">
        <v>84187733</v>
      </c>
      <c r="K6" s="214"/>
      <c r="L6" s="214"/>
      <c r="M6" s="214"/>
      <c r="N6" s="214"/>
    </row>
    <row r="7" spans="1:14">
      <c r="A7" s="214"/>
      <c r="B7" s="214"/>
      <c r="C7" s="214"/>
      <c r="D7" s="214"/>
      <c r="E7" s="214"/>
      <c r="F7" s="214"/>
      <c r="G7" s="214"/>
      <c r="H7" s="214"/>
      <c r="I7" s="214"/>
      <c r="J7" s="214"/>
      <c r="K7" s="214"/>
      <c r="L7" s="214"/>
      <c r="M7" s="214"/>
      <c r="N7" s="214"/>
    </row>
    <row r="8" spans="1:14" ht="14.45" customHeight="1">
      <c r="A8" s="228" t="s">
        <v>323</v>
      </c>
      <c r="B8" s="227"/>
      <c r="C8" s="214"/>
      <c r="D8" s="214"/>
      <c r="E8" s="221" t="s">
        <v>12</v>
      </c>
      <c r="F8" s="228" t="s">
        <v>13</v>
      </c>
      <c r="G8" s="227"/>
      <c r="H8" s="228" t="s">
        <v>14</v>
      </c>
      <c r="I8" s="227"/>
      <c r="J8" s="214" t="s">
        <v>15</v>
      </c>
      <c r="K8" s="214"/>
      <c r="L8" s="214" t="s">
        <v>16</v>
      </c>
      <c r="M8" s="214"/>
      <c r="N8" s="214" t="s">
        <v>17</v>
      </c>
    </row>
    <row r="9" spans="1:14" ht="14.45" customHeight="1">
      <c r="A9" s="234"/>
      <c r="B9" s="233"/>
      <c r="C9" s="214"/>
      <c r="D9" s="214"/>
      <c r="E9" s="226"/>
      <c r="F9" s="225"/>
      <c r="G9" s="224"/>
      <c r="H9" s="225"/>
      <c r="I9" s="224"/>
      <c r="J9" s="214"/>
      <c r="K9" s="214"/>
      <c r="L9" s="214"/>
      <c r="M9" s="214"/>
      <c r="N9" s="214"/>
    </row>
    <row r="10" spans="1:14" ht="14.1" customHeight="1">
      <c r="A10" s="234"/>
      <c r="B10" s="233"/>
      <c r="C10" s="214" t="s">
        <v>18</v>
      </c>
      <c r="D10" s="214"/>
      <c r="E10" s="238">
        <v>96.458799999999997</v>
      </c>
      <c r="F10" s="237">
        <v>96.458799999999997</v>
      </c>
      <c r="G10" s="237"/>
      <c r="H10" s="237">
        <v>96.457999999999998</v>
      </c>
      <c r="I10" s="237"/>
      <c r="J10" s="214">
        <v>10</v>
      </c>
      <c r="K10" s="214"/>
      <c r="L10" s="236">
        <f>H10/F10*100%</f>
        <v>0.999991706303624</v>
      </c>
      <c r="M10" s="214"/>
      <c r="N10" s="235">
        <v>10</v>
      </c>
    </row>
    <row r="11" spans="1:14" ht="14.1" customHeight="1">
      <c r="A11" s="234"/>
      <c r="B11" s="233"/>
      <c r="C11" s="214" t="s">
        <v>322</v>
      </c>
      <c r="D11" s="214"/>
      <c r="E11" s="238">
        <v>96.458799999999997</v>
      </c>
      <c r="F11" s="237">
        <v>96.458799999999997</v>
      </c>
      <c r="G11" s="237"/>
      <c r="H11" s="237">
        <v>96.457999999999998</v>
      </c>
      <c r="I11" s="237"/>
      <c r="J11" s="214">
        <v>10</v>
      </c>
      <c r="K11" s="214"/>
      <c r="L11" s="236">
        <f>H11/F11*100%</f>
        <v>0.999991706303624</v>
      </c>
      <c r="M11" s="214"/>
      <c r="N11" s="235">
        <v>10</v>
      </c>
    </row>
    <row r="12" spans="1:14" ht="14.1" customHeight="1">
      <c r="A12" s="234"/>
      <c r="B12" s="233"/>
      <c r="C12" s="214" t="s">
        <v>321</v>
      </c>
      <c r="D12" s="214"/>
      <c r="E12" s="232"/>
      <c r="F12" s="231"/>
      <c r="G12" s="230"/>
      <c r="H12" s="231"/>
      <c r="I12" s="230"/>
      <c r="J12" s="214"/>
      <c r="K12" s="214"/>
      <c r="L12" s="214"/>
      <c r="M12" s="214"/>
      <c r="N12" s="220"/>
    </row>
    <row r="13" spans="1:14" ht="14.45" customHeight="1">
      <c r="A13" s="225"/>
      <c r="B13" s="224"/>
      <c r="C13" s="214" t="s">
        <v>320</v>
      </c>
      <c r="D13" s="214"/>
      <c r="E13" s="220"/>
      <c r="F13" s="214"/>
      <c r="G13" s="214"/>
      <c r="H13" s="214"/>
      <c r="I13" s="214"/>
      <c r="J13" s="214" t="s">
        <v>21</v>
      </c>
      <c r="K13" s="214"/>
      <c r="L13" s="214"/>
      <c r="M13" s="214"/>
      <c r="N13" s="220" t="s">
        <v>21</v>
      </c>
    </row>
    <row r="14" spans="1:14" ht="14.45" customHeight="1">
      <c r="A14" s="229"/>
      <c r="B14" s="229"/>
      <c r="C14" s="214" t="s">
        <v>319</v>
      </c>
      <c r="D14" s="214"/>
      <c r="E14" s="220"/>
      <c r="F14" s="214"/>
      <c r="G14" s="214"/>
      <c r="H14" s="214"/>
      <c r="I14" s="214"/>
      <c r="J14" s="214" t="s">
        <v>21</v>
      </c>
      <c r="K14" s="214"/>
      <c r="L14" s="214"/>
      <c r="M14" s="214"/>
      <c r="N14" s="220" t="s">
        <v>21</v>
      </c>
    </row>
    <row r="15" spans="1:14" ht="14.1" customHeight="1">
      <c r="A15" s="214" t="s">
        <v>23</v>
      </c>
      <c r="B15" s="214" t="s">
        <v>24</v>
      </c>
      <c r="C15" s="214"/>
      <c r="D15" s="214"/>
      <c r="E15" s="214"/>
      <c r="F15" s="214"/>
      <c r="G15" s="214"/>
      <c r="H15" s="214" t="s">
        <v>25</v>
      </c>
      <c r="I15" s="214"/>
      <c r="J15" s="214"/>
      <c r="K15" s="214"/>
      <c r="L15" s="214"/>
      <c r="M15" s="214"/>
      <c r="N15" s="214"/>
    </row>
    <row r="16" spans="1:14" ht="163.35" customHeight="1">
      <c r="A16" s="214"/>
      <c r="B16" s="217" t="s">
        <v>318</v>
      </c>
      <c r="C16" s="217"/>
      <c r="D16" s="217"/>
      <c r="E16" s="217"/>
      <c r="F16" s="217"/>
      <c r="G16" s="217"/>
      <c r="H16" s="217" t="s">
        <v>317</v>
      </c>
      <c r="I16" s="217"/>
      <c r="J16" s="217"/>
      <c r="K16" s="217"/>
      <c r="L16" s="217"/>
      <c r="M16" s="217"/>
      <c r="N16" s="217"/>
    </row>
    <row r="17" spans="1:14" ht="25.7" customHeight="1">
      <c r="A17" s="214" t="s">
        <v>127</v>
      </c>
      <c r="B17" s="214" t="s">
        <v>29</v>
      </c>
      <c r="C17" s="214" t="s">
        <v>30</v>
      </c>
      <c r="D17" s="214" t="s">
        <v>31</v>
      </c>
      <c r="E17" s="214"/>
      <c r="F17" s="214"/>
      <c r="G17" s="221" t="s">
        <v>126</v>
      </c>
      <c r="H17" s="221" t="s">
        <v>125</v>
      </c>
      <c r="I17" s="214" t="s">
        <v>15</v>
      </c>
      <c r="J17" s="214"/>
      <c r="K17" s="214" t="s">
        <v>17</v>
      </c>
      <c r="L17" s="214"/>
      <c r="M17" s="228" t="s">
        <v>316</v>
      </c>
      <c r="N17" s="227"/>
    </row>
    <row r="18" spans="1:14" ht="14.45" customHeight="1">
      <c r="A18" s="214"/>
      <c r="B18" s="214"/>
      <c r="C18" s="214"/>
      <c r="D18" s="214"/>
      <c r="E18" s="214"/>
      <c r="F18" s="214"/>
      <c r="G18" s="226"/>
      <c r="H18" s="226"/>
      <c r="I18" s="214"/>
      <c r="J18" s="214"/>
      <c r="K18" s="214"/>
      <c r="L18" s="214"/>
      <c r="M18" s="225"/>
      <c r="N18" s="224"/>
    </row>
    <row r="19" spans="1:14" ht="30" customHeight="1">
      <c r="A19" s="214"/>
      <c r="B19" s="214" t="s">
        <v>35</v>
      </c>
      <c r="C19" s="214" t="s">
        <v>36</v>
      </c>
      <c r="D19" s="217" t="s">
        <v>315</v>
      </c>
      <c r="E19" s="217"/>
      <c r="F19" s="217"/>
      <c r="G19" s="220" t="s">
        <v>314</v>
      </c>
      <c r="H19" s="220" t="s">
        <v>314</v>
      </c>
      <c r="I19" s="214">
        <v>5</v>
      </c>
      <c r="J19" s="214"/>
      <c r="K19" s="214">
        <v>5</v>
      </c>
      <c r="L19" s="214"/>
      <c r="M19" s="214"/>
      <c r="N19" s="214"/>
    </row>
    <row r="20" spans="1:14" ht="30" customHeight="1">
      <c r="A20" s="214"/>
      <c r="B20" s="214"/>
      <c r="C20" s="214"/>
      <c r="D20" s="217" t="s">
        <v>313</v>
      </c>
      <c r="E20" s="217"/>
      <c r="F20" s="217"/>
      <c r="G20" s="220" t="s">
        <v>312</v>
      </c>
      <c r="H20" s="220" t="s">
        <v>311</v>
      </c>
      <c r="I20" s="214">
        <v>4</v>
      </c>
      <c r="J20" s="214"/>
      <c r="K20" s="214">
        <v>3</v>
      </c>
      <c r="L20" s="214"/>
      <c r="M20" s="214" t="s">
        <v>310</v>
      </c>
      <c r="N20" s="214"/>
    </row>
    <row r="21" spans="1:14" ht="30" customHeight="1">
      <c r="A21" s="214"/>
      <c r="B21" s="214"/>
      <c r="C21" s="214"/>
      <c r="D21" s="217" t="s">
        <v>309</v>
      </c>
      <c r="E21" s="217"/>
      <c r="F21" s="217"/>
      <c r="G21" s="220" t="s">
        <v>308</v>
      </c>
      <c r="H21" s="220" t="s">
        <v>307</v>
      </c>
      <c r="I21" s="214">
        <v>5</v>
      </c>
      <c r="J21" s="214"/>
      <c r="K21" s="214">
        <v>5</v>
      </c>
      <c r="L21" s="214"/>
      <c r="M21" s="214"/>
      <c r="N21" s="214"/>
    </row>
    <row r="22" spans="1:14" ht="30" customHeight="1">
      <c r="A22" s="214"/>
      <c r="B22" s="214"/>
      <c r="C22" s="214"/>
      <c r="D22" s="217" t="s">
        <v>306</v>
      </c>
      <c r="E22" s="217"/>
      <c r="F22" s="217"/>
      <c r="G22" s="220" t="s">
        <v>305</v>
      </c>
      <c r="H22" s="220" t="s">
        <v>305</v>
      </c>
      <c r="I22" s="214">
        <v>4</v>
      </c>
      <c r="J22" s="214"/>
      <c r="K22" s="214">
        <v>4</v>
      </c>
      <c r="L22" s="214"/>
      <c r="M22" s="214"/>
      <c r="N22" s="214"/>
    </row>
    <row r="23" spans="1:14" ht="30" customHeight="1">
      <c r="A23" s="214"/>
      <c r="B23" s="214"/>
      <c r="C23" s="214"/>
      <c r="D23" s="217" t="s">
        <v>152</v>
      </c>
      <c r="E23" s="217"/>
      <c r="F23" s="217"/>
      <c r="G23" s="220" t="s">
        <v>304</v>
      </c>
      <c r="H23" s="220" t="s">
        <v>303</v>
      </c>
      <c r="I23" s="214">
        <v>4</v>
      </c>
      <c r="J23" s="214"/>
      <c r="K23" s="214">
        <v>1.2</v>
      </c>
      <c r="L23" s="214"/>
      <c r="M23" s="217" t="s">
        <v>302</v>
      </c>
      <c r="N23" s="217"/>
    </row>
    <row r="24" spans="1:14" ht="30" customHeight="1">
      <c r="A24" s="214"/>
      <c r="B24" s="214"/>
      <c r="C24" s="214"/>
      <c r="D24" s="217" t="s">
        <v>301</v>
      </c>
      <c r="E24" s="217"/>
      <c r="F24" s="217"/>
      <c r="G24" s="220" t="s">
        <v>300</v>
      </c>
      <c r="H24" s="220" t="s">
        <v>300</v>
      </c>
      <c r="I24" s="214">
        <v>4</v>
      </c>
      <c r="J24" s="214"/>
      <c r="K24" s="214">
        <v>4</v>
      </c>
      <c r="L24" s="214"/>
      <c r="M24" s="214"/>
      <c r="N24" s="214"/>
    </row>
    <row r="25" spans="1:14" ht="30" customHeight="1">
      <c r="A25" s="214"/>
      <c r="B25" s="214"/>
      <c r="C25" s="214" t="s">
        <v>51</v>
      </c>
      <c r="D25" s="217" t="s">
        <v>52</v>
      </c>
      <c r="E25" s="217"/>
      <c r="F25" s="217"/>
      <c r="G25" s="222">
        <v>1</v>
      </c>
      <c r="H25" s="223">
        <v>0.88890000000000002</v>
      </c>
      <c r="I25" s="214">
        <v>4</v>
      </c>
      <c r="J25" s="214"/>
      <c r="K25" s="214">
        <v>3.6</v>
      </c>
      <c r="L25" s="214"/>
      <c r="M25" s="215" t="s">
        <v>53</v>
      </c>
      <c r="N25" s="215"/>
    </row>
    <row r="26" spans="1:14" ht="30" customHeight="1">
      <c r="A26" s="214"/>
      <c r="B26" s="214"/>
      <c r="C26" s="214"/>
      <c r="D26" s="217" t="s">
        <v>54</v>
      </c>
      <c r="E26" s="217"/>
      <c r="F26" s="217"/>
      <c r="G26" s="222">
        <v>1</v>
      </c>
      <c r="H26" s="222">
        <v>1</v>
      </c>
      <c r="I26" s="214">
        <v>4</v>
      </c>
      <c r="J26" s="214"/>
      <c r="K26" s="214">
        <v>4</v>
      </c>
      <c r="L26" s="214"/>
      <c r="M26" s="214"/>
      <c r="N26" s="214"/>
    </row>
    <row r="27" spans="1:14" ht="30" customHeight="1">
      <c r="A27" s="214"/>
      <c r="B27" s="214"/>
      <c r="C27" s="214" t="s">
        <v>56</v>
      </c>
      <c r="D27" s="217" t="s">
        <v>57</v>
      </c>
      <c r="E27" s="217"/>
      <c r="F27" s="217"/>
      <c r="G27" s="220" t="s">
        <v>299</v>
      </c>
      <c r="H27" s="218" t="s">
        <v>298</v>
      </c>
      <c r="I27" s="214">
        <v>4</v>
      </c>
      <c r="J27" s="214"/>
      <c r="K27" s="214">
        <v>4</v>
      </c>
      <c r="L27" s="214"/>
      <c r="M27" s="215" t="s">
        <v>294</v>
      </c>
      <c r="N27" s="215"/>
    </row>
    <row r="28" spans="1:14" ht="30" customHeight="1">
      <c r="A28" s="214"/>
      <c r="B28" s="214"/>
      <c r="C28" s="214"/>
      <c r="D28" s="217" t="s">
        <v>297</v>
      </c>
      <c r="E28" s="217"/>
      <c r="F28" s="217"/>
      <c r="G28" s="220" t="s">
        <v>296</v>
      </c>
      <c r="H28" s="220" t="s">
        <v>295</v>
      </c>
      <c r="I28" s="214">
        <v>4</v>
      </c>
      <c r="J28" s="214"/>
      <c r="K28" s="214">
        <v>3</v>
      </c>
      <c r="L28" s="214"/>
      <c r="M28" s="215" t="s">
        <v>294</v>
      </c>
      <c r="N28" s="215"/>
    </row>
    <row r="29" spans="1:14" ht="30" customHeight="1">
      <c r="A29" s="214"/>
      <c r="B29" s="214"/>
      <c r="C29" s="214" t="s">
        <v>63</v>
      </c>
      <c r="D29" s="217" t="s">
        <v>64</v>
      </c>
      <c r="E29" s="217"/>
      <c r="F29" s="217"/>
      <c r="G29" s="222">
        <v>1</v>
      </c>
      <c r="H29" s="222">
        <v>1</v>
      </c>
      <c r="I29" s="214">
        <v>4</v>
      </c>
      <c r="J29" s="214"/>
      <c r="K29" s="214">
        <v>4</v>
      </c>
      <c r="L29" s="214"/>
      <c r="M29" s="214"/>
      <c r="N29" s="214"/>
    </row>
    <row r="30" spans="1:14" ht="30" customHeight="1">
      <c r="A30" s="214"/>
      <c r="B30" s="214"/>
      <c r="C30" s="214"/>
      <c r="D30" s="217" t="s">
        <v>65</v>
      </c>
      <c r="E30" s="217"/>
      <c r="F30" s="217"/>
      <c r="G30" s="222">
        <v>1</v>
      </c>
      <c r="H30" s="222">
        <v>1</v>
      </c>
      <c r="I30" s="214">
        <v>4</v>
      </c>
      <c r="J30" s="214"/>
      <c r="K30" s="214">
        <v>4</v>
      </c>
      <c r="L30" s="214"/>
      <c r="M30" s="214"/>
      <c r="N30" s="214"/>
    </row>
    <row r="31" spans="1:14" ht="30" customHeight="1">
      <c r="A31" s="214"/>
      <c r="B31" s="214" t="s">
        <v>293</v>
      </c>
      <c r="C31" s="221" t="s">
        <v>292</v>
      </c>
      <c r="D31" s="217" t="s">
        <v>291</v>
      </c>
      <c r="E31" s="217"/>
      <c r="F31" s="217"/>
      <c r="G31" s="220" t="s">
        <v>290</v>
      </c>
      <c r="H31" s="218" t="s">
        <v>289</v>
      </c>
      <c r="I31" s="214">
        <v>15</v>
      </c>
      <c r="J31" s="214"/>
      <c r="K31" s="214">
        <v>13</v>
      </c>
      <c r="L31" s="214"/>
      <c r="M31" s="215" t="s">
        <v>288</v>
      </c>
      <c r="N31" s="215"/>
    </row>
    <row r="32" spans="1:14" ht="30" customHeight="1">
      <c r="A32" s="214"/>
      <c r="B32" s="214"/>
      <c r="C32" s="219"/>
      <c r="D32" s="217" t="s">
        <v>287</v>
      </c>
      <c r="E32" s="217"/>
      <c r="F32" s="217"/>
      <c r="G32" s="218" t="s">
        <v>286</v>
      </c>
      <c r="H32" s="218" t="s">
        <v>286</v>
      </c>
      <c r="I32" s="214">
        <v>15</v>
      </c>
      <c r="J32" s="214"/>
      <c r="K32" s="214">
        <v>14</v>
      </c>
      <c r="L32" s="214"/>
      <c r="M32" s="215" t="s">
        <v>285</v>
      </c>
      <c r="N32" s="215"/>
    </row>
    <row r="33" spans="1:14" ht="30" customHeight="1">
      <c r="A33" s="214"/>
      <c r="B33" s="214" t="s">
        <v>92</v>
      </c>
      <c r="C33" s="214" t="s">
        <v>81</v>
      </c>
      <c r="D33" s="217" t="s">
        <v>229</v>
      </c>
      <c r="E33" s="217"/>
      <c r="F33" s="217"/>
      <c r="G33" s="214" t="s">
        <v>83</v>
      </c>
      <c r="H33" s="216">
        <v>0.92</v>
      </c>
      <c r="I33" s="214">
        <v>10</v>
      </c>
      <c r="J33" s="214"/>
      <c r="K33" s="214">
        <v>8</v>
      </c>
      <c r="L33" s="214"/>
      <c r="M33" s="215" t="s">
        <v>284</v>
      </c>
      <c r="N33" s="215"/>
    </row>
    <row r="34" spans="1:14" ht="30" customHeight="1">
      <c r="A34" s="214"/>
      <c r="B34" s="214"/>
      <c r="C34" s="214"/>
      <c r="D34" s="217"/>
      <c r="E34" s="217"/>
      <c r="F34" s="217"/>
      <c r="G34" s="214"/>
      <c r="H34" s="216"/>
      <c r="I34" s="214"/>
      <c r="J34" s="214"/>
      <c r="K34" s="214"/>
      <c r="L34" s="214"/>
      <c r="M34" s="215"/>
      <c r="N34" s="215"/>
    </row>
    <row r="35" spans="1:14" ht="3" customHeight="1">
      <c r="A35" s="214"/>
      <c r="B35" s="214"/>
      <c r="C35" s="214"/>
      <c r="D35" s="217"/>
      <c r="E35" s="217"/>
      <c r="F35" s="217"/>
      <c r="G35" s="214"/>
      <c r="H35" s="216"/>
      <c r="I35" s="214"/>
      <c r="J35" s="214"/>
      <c r="K35" s="214"/>
      <c r="L35" s="214"/>
      <c r="M35" s="215"/>
      <c r="N35" s="215"/>
    </row>
    <row r="36" spans="1:14" ht="36.950000000000003" customHeight="1">
      <c r="A36" s="214" t="s">
        <v>85</v>
      </c>
      <c r="B36" s="214"/>
      <c r="C36" s="214"/>
      <c r="D36" s="214"/>
      <c r="E36" s="214"/>
      <c r="F36" s="214"/>
      <c r="G36" s="214"/>
      <c r="H36" s="214"/>
      <c r="I36" s="214">
        <v>100</v>
      </c>
      <c r="J36" s="214"/>
      <c r="K36" s="214">
        <f>N10+K19+K20+K21+K22+K23+K24+K25+K26+K27+K28+K29+K30+K31+K32+K33</f>
        <v>89.800000000000011</v>
      </c>
      <c r="L36" s="214"/>
      <c r="M36" s="214" t="s">
        <v>89</v>
      </c>
      <c r="N36" s="214"/>
    </row>
    <row r="37" spans="1:14" s="58" customFormat="1" ht="12.75" customHeight="1">
      <c r="A37" s="59" t="s">
        <v>87</v>
      </c>
      <c r="B37" s="59"/>
      <c r="C37" s="59"/>
      <c r="D37" s="59"/>
      <c r="E37" s="59"/>
      <c r="F37" s="59"/>
      <c r="G37" s="59"/>
      <c r="H37" s="59"/>
      <c r="I37" s="59"/>
      <c r="J37" s="59"/>
      <c r="K37" s="59"/>
      <c r="L37" s="59"/>
      <c r="M37" s="59"/>
      <c r="N37" s="59"/>
    </row>
    <row r="38" spans="1:14" s="58" customFormat="1" ht="12" customHeight="1">
      <c r="A38" s="59"/>
      <c r="B38" s="59"/>
      <c r="C38" s="59"/>
      <c r="D38" s="59"/>
      <c r="E38" s="59"/>
      <c r="F38" s="59"/>
      <c r="G38" s="59"/>
      <c r="H38" s="59"/>
      <c r="I38" s="59"/>
      <c r="J38" s="59"/>
      <c r="K38" s="59"/>
      <c r="L38" s="59"/>
      <c r="M38" s="59"/>
      <c r="N38" s="59"/>
    </row>
    <row r="39" spans="1:14" s="58" customFormat="1" ht="12">
      <c r="A39" s="59"/>
      <c r="B39" s="59"/>
      <c r="C39" s="59"/>
      <c r="D39" s="59"/>
      <c r="E39" s="59"/>
      <c r="F39" s="59"/>
      <c r="G39" s="59"/>
      <c r="H39" s="59"/>
      <c r="I39" s="59"/>
      <c r="J39" s="59"/>
      <c r="K39" s="59"/>
      <c r="L39" s="59"/>
      <c r="M39" s="59"/>
      <c r="N39" s="59"/>
    </row>
    <row r="40" spans="1:14" s="58" customFormat="1" ht="12">
      <c r="A40" s="59"/>
      <c r="B40" s="59"/>
      <c r="C40" s="59"/>
      <c r="D40" s="59"/>
      <c r="E40" s="59"/>
      <c r="F40" s="59"/>
      <c r="G40" s="59"/>
      <c r="H40" s="59"/>
      <c r="I40" s="59"/>
      <c r="J40" s="59"/>
      <c r="K40" s="59"/>
      <c r="L40" s="59"/>
      <c r="M40" s="59"/>
      <c r="N40" s="59"/>
    </row>
    <row r="41" spans="1:14" s="58" customFormat="1" ht="12">
      <c r="A41" s="59"/>
      <c r="B41" s="59"/>
      <c r="C41" s="59"/>
      <c r="D41" s="59"/>
      <c r="E41" s="59"/>
      <c r="F41" s="59"/>
      <c r="G41" s="59"/>
      <c r="H41" s="59"/>
      <c r="I41" s="59"/>
      <c r="J41" s="59"/>
      <c r="K41" s="59"/>
      <c r="L41" s="59"/>
      <c r="M41" s="59"/>
      <c r="N41" s="59"/>
    </row>
    <row r="42" spans="1:14" s="58" customFormat="1" ht="12">
      <c r="A42" s="59"/>
      <c r="B42" s="59"/>
      <c r="C42" s="59"/>
      <c r="D42" s="59"/>
      <c r="E42" s="59"/>
      <c r="F42" s="59"/>
      <c r="G42" s="59"/>
      <c r="H42" s="59"/>
      <c r="I42" s="59"/>
      <c r="J42" s="59"/>
      <c r="K42" s="59"/>
      <c r="L42" s="59"/>
      <c r="M42" s="59"/>
      <c r="N42" s="59"/>
    </row>
    <row r="43" spans="1:14" s="58" customFormat="1" ht="12">
      <c r="A43" s="59"/>
      <c r="B43" s="59"/>
      <c r="C43" s="59"/>
      <c r="D43" s="59"/>
      <c r="E43" s="59"/>
      <c r="F43" s="59"/>
      <c r="G43" s="59"/>
      <c r="H43" s="59"/>
      <c r="I43" s="59"/>
      <c r="J43" s="59"/>
      <c r="K43" s="59"/>
      <c r="L43" s="59"/>
      <c r="M43" s="59"/>
      <c r="N43" s="59"/>
    </row>
    <row r="44" spans="1:14" s="58" customFormat="1" ht="12">
      <c r="A44" s="59"/>
      <c r="B44" s="59"/>
      <c r="C44" s="59"/>
      <c r="D44" s="59"/>
      <c r="E44" s="59"/>
      <c r="F44" s="59"/>
      <c r="G44" s="59"/>
      <c r="H44" s="59"/>
      <c r="I44" s="59"/>
      <c r="J44" s="59"/>
      <c r="K44" s="59"/>
      <c r="L44" s="59"/>
      <c r="M44" s="59"/>
      <c r="N44" s="59"/>
    </row>
    <row r="45" spans="1:14" s="58" customFormat="1" ht="12">
      <c r="A45" s="59"/>
      <c r="B45" s="59"/>
      <c r="C45" s="59"/>
      <c r="D45" s="59"/>
      <c r="E45" s="59"/>
      <c r="F45" s="59"/>
      <c r="G45" s="59"/>
      <c r="H45" s="59"/>
      <c r="I45" s="59"/>
      <c r="J45" s="59"/>
      <c r="K45" s="59"/>
      <c r="L45" s="59"/>
      <c r="M45" s="59"/>
      <c r="N45" s="59"/>
    </row>
    <row r="46" spans="1:14" s="58" customFormat="1" ht="12"/>
  </sheetData>
  <mergeCells count="136">
    <mergeCell ref="N8:N9"/>
    <mergeCell ref="A4:B5"/>
    <mergeCell ref="C4:G5"/>
    <mergeCell ref="H4:I5"/>
    <mergeCell ref="J4:N5"/>
    <mergeCell ref="A6:B7"/>
    <mergeCell ref="C6:G7"/>
    <mergeCell ref="H6:I7"/>
    <mergeCell ref="J6:N7"/>
    <mergeCell ref="A1:N1"/>
    <mergeCell ref="A2:N2"/>
    <mergeCell ref="A3:B3"/>
    <mergeCell ref="C3:N3"/>
    <mergeCell ref="C10:D10"/>
    <mergeCell ref="F10:G10"/>
    <mergeCell ref="H10:I10"/>
    <mergeCell ref="J10:K10"/>
    <mergeCell ref="L10:M10"/>
    <mergeCell ref="E8:E9"/>
    <mergeCell ref="L11:M11"/>
    <mergeCell ref="C12:D12"/>
    <mergeCell ref="F12:G12"/>
    <mergeCell ref="H12:I12"/>
    <mergeCell ref="J12:K12"/>
    <mergeCell ref="L12:M12"/>
    <mergeCell ref="A8:B13"/>
    <mergeCell ref="C8:D9"/>
    <mergeCell ref="F8:G9"/>
    <mergeCell ref="H8:I9"/>
    <mergeCell ref="J8:K9"/>
    <mergeCell ref="L8:M9"/>
    <mergeCell ref="C11:D11"/>
    <mergeCell ref="F11:G11"/>
    <mergeCell ref="H11:I11"/>
    <mergeCell ref="J11:K11"/>
    <mergeCell ref="A14:B14"/>
    <mergeCell ref="C14:D14"/>
    <mergeCell ref="F14:G14"/>
    <mergeCell ref="H14:I14"/>
    <mergeCell ref="J14:K14"/>
    <mergeCell ref="L14:M14"/>
    <mergeCell ref="M17:N18"/>
    <mergeCell ref="C13:D13"/>
    <mergeCell ref="F13:G13"/>
    <mergeCell ref="H13:I13"/>
    <mergeCell ref="J13:K13"/>
    <mergeCell ref="L13:M13"/>
    <mergeCell ref="I19:J19"/>
    <mergeCell ref="K19:L19"/>
    <mergeCell ref="M19:N19"/>
    <mergeCell ref="D20:F20"/>
    <mergeCell ref="I20:J20"/>
    <mergeCell ref="K20:L20"/>
    <mergeCell ref="M20:N20"/>
    <mergeCell ref="M22:N22"/>
    <mergeCell ref="D23:F23"/>
    <mergeCell ref="I23:J23"/>
    <mergeCell ref="K23:L23"/>
    <mergeCell ref="M23:N23"/>
    <mergeCell ref="B15:G15"/>
    <mergeCell ref="H15:N15"/>
    <mergeCell ref="B16:G16"/>
    <mergeCell ref="H16:N16"/>
    <mergeCell ref="D19:F19"/>
    <mergeCell ref="I26:J26"/>
    <mergeCell ref="K26:L26"/>
    <mergeCell ref="M26:N26"/>
    <mergeCell ref="D21:F21"/>
    <mergeCell ref="I21:J21"/>
    <mergeCell ref="K21:L21"/>
    <mergeCell ref="M21:N21"/>
    <mergeCell ref="D22:F22"/>
    <mergeCell ref="I22:J22"/>
    <mergeCell ref="K22:L22"/>
    <mergeCell ref="K29:L29"/>
    <mergeCell ref="M29:N29"/>
    <mergeCell ref="D24:F24"/>
    <mergeCell ref="I24:J24"/>
    <mergeCell ref="K24:L24"/>
    <mergeCell ref="M24:N24"/>
    <mergeCell ref="D25:F25"/>
    <mergeCell ref="I25:J25"/>
    <mergeCell ref="K25:L25"/>
    <mergeCell ref="M25:N25"/>
    <mergeCell ref="K32:L32"/>
    <mergeCell ref="M32:N32"/>
    <mergeCell ref="D27:F27"/>
    <mergeCell ref="I27:J27"/>
    <mergeCell ref="K27:L27"/>
    <mergeCell ref="M27:N27"/>
    <mergeCell ref="D28:F28"/>
    <mergeCell ref="I28:J28"/>
    <mergeCell ref="K28:L28"/>
    <mergeCell ref="M28:N28"/>
    <mergeCell ref="K17:L18"/>
    <mergeCell ref="D30:F30"/>
    <mergeCell ref="I30:J30"/>
    <mergeCell ref="K30:L30"/>
    <mergeCell ref="M30:N30"/>
    <mergeCell ref="D31:F31"/>
    <mergeCell ref="I31:J31"/>
    <mergeCell ref="K31:L31"/>
    <mergeCell ref="M31:N31"/>
    <mergeCell ref="D29:F29"/>
    <mergeCell ref="G17:G18"/>
    <mergeCell ref="G33:G35"/>
    <mergeCell ref="H17:H18"/>
    <mergeCell ref="H33:H35"/>
    <mergeCell ref="D17:F18"/>
    <mergeCell ref="I17:J18"/>
    <mergeCell ref="D32:F32"/>
    <mergeCell ref="I32:J32"/>
    <mergeCell ref="I29:J29"/>
    <mergeCell ref="D26:F26"/>
    <mergeCell ref="C17:C18"/>
    <mergeCell ref="C19:C24"/>
    <mergeCell ref="C25:C26"/>
    <mergeCell ref="C27:C28"/>
    <mergeCell ref="C29:C30"/>
    <mergeCell ref="C31:C32"/>
    <mergeCell ref="A15:A16"/>
    <mergeCell ref="A17:A35"/>
    <mergeCell ref="B17:B18"/>
    <mergeCell ref="B19:B30"/>
    <mergeCell ref="B31:B32"/>
    <mergeCell ref="B33:B35"/>
    <mergeCell ref="D33:F35"/>
    <mergeCell ref="I33:J35"/>
    <mergeCell ref="K33:L35"/>
    <mergeCell ref="M33:N35"/>
    <mergeCell ref="A37:N45"/>
    <mergeCell ref="A36:H36"/>
    <mergeCell ref="I36:J36"/>
    <mergeCell ref="K36:L36"/>
    <mergeCell ref="M36:N36"/>
    <mergeCell ref="C33:C35"/>
  </mergeCells>
  <phoneticPr fontId="14" type="noConversion"/>
  <pageMargins left="0.51" right="0.63" top="0.55000000000000004" bottom="0.63" header="0.51" footer="0.51"/>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O18" sqref="O18"/>
    </sheetView>
  </sheetViews>
  <sheetFormatPr defaultColWidth="8.83203125" defaultRowHeight="12"/>
  <cols>
    <col min="1" max="1" width="8.83203125" style="58"/>
    <col min="2" max="2" width="10.33203125" style="58" customWidth="1"/>
    <col min="3" max="3" width="12.1640625" style="58" customWidth="1"/>
    <col min="4" max="4" width="13.33203125" style="58" customWidth="1"/>
    <col min="5" max="5" width="7" style="58" customWidth="1"/>
    <col min="6" max="6" width="11.33203125" style="58" customWidth="1"/>
    <col min="7" max="7" width="17" style="58" customWidth="1"/>
    <col min="8" max="8" width="29.1640625" style="58" customWidth="1"/>
    <col min="9" max="10" width="8.83203125" style="58" customWidth="1"/>
    <col min="11" max="11" width="9.33203125" style="58" customWidth="1"/>
    <col min="12" max="12" width="7" style="58" customWidth="1"/>
    <col min="13" max="13" width="14.6640625" style="58" customWidth="1"/>
    <col min="14" max="16384" width="8.83203125" style="58"/>
  </cols>
  <sheetData>
    <row r="1" spans="1:12" ht="22.5">
      <c r="A1" s="91" t="s">
        <v>0</v>
      </c>
      <c r="B1" s="91"/>
      <c r="C1" s="91"/>
      <c r="D1" s="91"/>
      <c r="E1" s="91"/>
      <c r="F1" s="91"/>
      <c r="G1" s="91"/>
      <c r="H1" s="91"/>
      <c r="I1" s="91"/>
      <c r="J1" s="91"/>
      <c r="K1" s="91"/>
      <c r="L1" s="91"/>
    </row>
    <row r="2" spans="1:12" ht="13.5">
      <c r="A2" s="90" t="s">
        <v>167</v>
      </c>
      <c r="B2" s="90"/>
      <c r="C2" s="90"/>
      <c r="D2" s="90"/>
      <c r="E2" s="90"/>
      <c r="F2" s="90"/>
      <c r="G2" s="90"/>
      <c r="H2" s="90"/>
      <c r="I2" s="90"/>
      <c r="J2" s="90"/>
      <c r="K2" s="90"/>
      <c r="L2" s="90"/>
    </row>
    <row r="3" spans="1:12" ht="14.25">
      <c r="A3" s="98" t="s">
        <v>2</v>
      </c>
      <c r="B3" s="98"/>
      <c r="C3" s="98" t="s">
        <v>371</v>
      </c>
      <c r="D3" s="98"/>
      <c r="E3" s="98"/>
      <c r="F3" s="98"/>
      <c r="G3" s="98"/>
      <c r="H3" s="98"/>
      <c r="I3" s="98"/>
      <c r="J3" s="98"/>
      <c r="K3" s="98"/>
      <c r="L3" s="98"/>
    </row>
    <row r="4" spans="1:12" ht="14.25">
      <c r="A4" s="98" t="s">
        <v>4</v>
      </c>
      <c r="B4" s="98"/>
      <c r="C4" s="246" t="s">
        <v>370</v>
      </c>
      <c r="D4" s="98"/>
      <c r="E4" s="98"/>
      <c r="F4" s="98"/>
      <c r="G4" s="98"/>
      <c r="H4" s="114" t="s">
        <v>6</v>
      </c>
      <c r="I4" s="98" t="s">
        <v>7</v>
      </c>
      <c r="J4" s="98"/>
      <c r="K4" s="98"/>
      <c r="L4" s="98"/>
    </row>
    <row r="5" spans="1:12" ht="14.25">
      <c r="A5" s="98" t="s">
        <v>8</v>
      </c>
      <c r="B5" s="98"/>
      <c r="C5" s="246" t="s">
        <v>369</v>
      </c>
      <c r="D5" s="246"/>
      <c r="E5" s="246"/>
      <c r="F5" s="246"/>
      <c r="G5" s="246"/>
      <c r="H5" s="114" t="s">
        <v>10</v>
      </c>
      <c r="I5" s="98">
        <v>84187906</v>
      </c>
      <c r="J5" s="98"/>
      <c r="K5" s="98"/>
      <c r="L5" s="98"/>
    </row>
    <row r="6" spans="1:12">
      <c r="A6" s="132" t="s">
        <v>11</v>
      </c>
      <c r="B6" s="131"/>
      <c r="C6" s="98"/>
      <c r="D6" s="98"/>
      <c r="E6" s="111" t="s">
        <v>12</v>
      </c>
      <c r="F6" s="110"/>
      <c r="G6" s="105" t="s">
        <v>13</v>
      </c>
      <c r="H6" s="105" t="s">
        <v>14</v>
      </c>
      <c r="I6" s="98" t="s">
        <v>15</v>
      </c>
      <c r="J6" s="98" t="s">
        <v>16</v>
      </c>
      <c r="K6" s="98"/>
      <c r="L6" s="98" t="s">
        <v>17</v>
      </c>
    </row>
    <row r="7" spans="1:12">
      <c r="A7" s="118"/>
      <c r="B7" s="117"/>
      <c r="C7" s="98"/>
      <c r="D7" s="98"/>
      <c r="E7" s="123"/>
      <c r="F7" s="122"/>
      <c r="G7" s="103"/>
      <c r="H7" s="103"/>
      <c r="I7" s="98"/>
      <c r="J7" s="98"/>
      <c r="K7" s="98"/>
      <c r="L7" s="98"/>
    </row>
    <row r="8" spans="1:12" ht="14.25">
      <c r="A8" s="118"/>
      <c r="B8" s="117"/>
      <c r="C8" s="150" t="s">
        <v>18</v>
      </c>
      <c r="D8" s="150"/>
      <c r="E8" s="130">
        <v>155.15</v>
      </c>
      <c r="F8" s="129"/>
      <c r="G8" s="128">
        <v>155.15</v>
      </c>
      <c r="H8" s="127">
        <v>154.91271</v>
      </c>
      <c r="I8" s="99">
        <v>10</v>
      </c>
      <c r="J8" s="126">
        <v>0.99845310989365099</v>
      </c>
      <c r="K8" s="125"/>
      <c r="L8" s="124">
        <v>10</v>
      </c>
    </row>
    <row r="9" spans="1:12">
      <c r="A9" s="118"/>
      <c r="B9" s="117"/>
      <c r="C9" s="111" t="s">
        <v>19</v>
      </c>
      <c r="D9" s="110"/>
      <c r="E9" s="121">
        <v>155.15</v>
      </c>
      <c r="F9" s="121"/>
      <c r="G9" s="121">
        <v>155.15</v>
      </c>
      <c r="H9" s="121">
        <v>154.91</v>
      </c>
      <c r="I9" s="98">
        <v>10</v>
      </c>
      <c r="J9" s="120">
        <f>H9/G9*100%</f>
        <v>0.99845310989365121</v>
      </c>
      <c r="K9" s="120"/>
      <c r="L9" s="119">
        <v>10</v>
      </c>
    </row>
    <row r="10" spans="1:12">
      <c r="A10" s="118"/>
      <c r="B10" s="117"/>
      <c r="C10" s="123"/>
      <c r="D10" s="122"/>
      <c r="E10" s="121"/>
      <c r="F10" s="121"/>
      <c r="G10" s="121"/>
      <c r="H10" s="121"/>
      <c r="I10" s="98"/>
      <c r="J10" s="120"/>
      <c r="K10" s="120"/>
      <c r="L10" s="119"/>
    </row>
    <row r="11" spans="1:12" ht="14.25">
      <c r="A11" s="118"/>
      <c r="B11" s="117"/>
      <c r="C11" s="98" t="s">
        <v>20</v>
      </c>
      <c r="D11" s="98"/>
      <c r="E11" s="102"/>
      <c r="F11" s="101"/>
      <c r="G11" s="99"/>
      <c r="H11" s="114"/>
      <c r="I11" s="245" t="s">
        <v>21</v>
      </c>
      <c r="J11" s="98"/>
      <c r="K11" s="98"/>
      <c r="L11" s="245" t="s">
        <v>21</v>
      </c>
    </row>
    <row r="12" spans="1:12" ht="14.25">
      <c r="A12" s="116"/>
      <c r="B12" s="115"/>
      <c r="C12" s="98" t="s">
        <v>22</v>
      </c>
      <c r="D12" s="98"/>
      <c r="E12" s="102"/>
      <c r="F12" s="101"/>
      <c r="G12" s="99"/>
      <c r="H12" s="114"/>
      <c r="I12" s="245" t="s">
        <v>21</v>
      </c>
      <c r="J12" s="98"/>
      <c r="K12" s="98"/>
      <c r="L12" s="245" t="s">
        <v>21</v>
      </c>
    </row>
    <row r="13" spans="1:12" ht="14.25">
      <c r="A13" s="98" t="s">
        <v>23</v>
      </c>
      <c r="B13" s="98" t="s">
        <v>24</v>
      </c>
      <c r="C13" s="98"/>
      <c r="D13" s="98"/>
      <c r="E13" s="98"/>
      <c r="F13" s="98"/>
      <c r="G13" s="98"/>
      <c r="H13" s="98" t="s">
        <v>25</v>
      </c>
      <c r="I13" s="98"/>
      <c r="J13" s="98"/>
      <c r="K13" s="98"/>
      <c r="L13" s="98"/>
    </row>
    <row r="14" spans="1:12" ht="171" customHeight="1">
      <c r="A14" s="98"/>
      <c r="B14" s="113" t="s">
        <v>368</v>
      </c>
      <c r="C14" s="113"/>
      <c r="D14" s="113"/>
      <c r="E14" s="113"/>
      <c r="F14" s="113"/>
      <c r="G14" s="113"/>
      <c r="H14" s="113" t="s">
        <v>367</v>
      </c>
      <c r="I14" s="113"/>
      <c r="J14" s="113"/>
      <c r="K14" s="113"/>
      <c r="L14" s="113"/>
    </row>
    <row r="15" spans="1:12" s="93" customFormat="1" ht="28.5">
      <c r="A15" s="105" t="s">
        <v>28</v>
      </c>
      <c r="B15" s="99" t="s">
        <v>29</v>
      </c>
      <c r="C15" s="99" t="s">
        <v>30</v>
      </c>
      <c r="D15" s="98" t="s">
        <v>31</v>
      </c>
      <c r="E15" s="98"/>
      <c r="F15" s="111" t="s">
        <v>32</v>
      </c>
      <c r="G15" s="110"/>
      <c r="H15" s="112" t="s">
        <v>33</v>
      </c>
      <c r="I15" s="99" t="s">
        <v>15</v>
      </c>
      <c r="J15" s="99" t="s">
        <v>17</v>
      </c>
      <c r="K15" s="111" t="s">
        <v>34</v>
      </c>
      <c r="L15" s="110"/>
    </row>
    <row r="16" spans="1:12" s="93" customFormat="1" ht="28.5">
      <c r="A16" s="104"/>
      <c r="B16" s="98" t="s">
        <v>35</v>
      </c>
      <c r="C16" s="105" t="s">
        <v>36</v>
      </c>
      <c r="D16" s="107" t="s">
        <v>350</v>
      </c>
      <c r="E16" s="106"/>
      <c r="F16" s="244" t="s">
        <v>366</v>
      </c>
      <c r="G16" s="201"/>
      <c r="H16" s="99" t="s">
        <v>365</v>
      </c>
      <c r="I16" s="99">
        <v>5</v>
      </c>
      <c r="J16" s="99">
        <v>5</v>
      </c>
      <c r="K16" s="102"/>
      <c r="L16" s="101"/>
    </row>
    <row r="17" spans="1:12" s="93" customFormat="1" ht="28.5">
      <c r="A17" s="104"/>
      <c r="B17" s="98"/>
      <c r="C17" s="104"/>
      <c r="D17" s="107" t="s">
        <v>364</v>
      </c>
      <c r="E17" s="106"/>
      <c r="F17" s="102" t="s">
        <v>363</v>
      </c>
      <c r="G17" s="101"/>
      <c r="H17" s="243" t="s">
        <v>362</v>
      </c>
      <c r="I17" s="99">
        <v>5</v>
      </c>
      <c r="J17" s="99">
        <v>5</v>
      </c>
      <c r="K17" s="102"/>
      <c r="L17" s="101"/>
    </row>
    <row r="18" spans="1:12" s="93" customFormat="1" ht="99.75">
      <c r="A18" s="104"/>
      <c r="B18" s="98"/>
      <c r="C18" s="103"/>
      <c r="D18" s="107" t="s">
        <v>361</v>
      </c>
      <c r="E18" s="106"/>
      <c r="F18" s="102" t="s">
        <v>360</v>
      </c>
      <c r="G18" s="101"/>
      <c r="H18" s="99" t="s">
        <v>360</v>
      </c>
      <c r="I18" s="99">
        <v>5</v>
      </c>
      <c r="J18" s="99">
        <v>5</v>
      </c>
      <c r="K18" s="102"/>
      <c r="L18" s="101"/>
    </row>
    <row r="19" spans="1:12" s="93" customFormat="1" ht="156" customHeight="1">
      <c r="A19" s="104"/>
      <c r="B19" s="98"/>
      <c r="C19" s="105" t="s">
        <v>51</v>
      </c>
      <c r="D19" s="107" t="s">
        <v>350</v>
      </c>
      <c r="E19" s="106"/>
      <c r="F19" s="107" t="s">
        <v>359</v>
      </c>
      <c r="G19" s="106"/>
      <c r="H19" s="99" t="s">
        <v>358</v>
      </c>
      <c r="I19" s="99">
        <v>5</v>
      </c>
      <c r="J19" s="99">
        <v>4</v>
      </c>
      <c r="K19" s="102" t="s">
        <v>357</v>
      </c>
      <c r="L19" s="101"/>
    </row>
    <row r="20" spans="1:12" s="93" customFormat="1" ht="28.5">
      <c r="A20" s="104"/>
      <c r="B20" s="98"/>
      <c r="C20" s="104"/>
      <c r="D20" s="107" t="s">
        <v>344</v>
      </c>
      <c r="E20" s="106"/>
      <c r="F20" s="102" t="s">
        <v>356</v>
      </c>
      <c r="G20" s="101"/>
      <c r="H20" s="99" t="s">
        <v>355</v>
      </c>
      <c r="I20" s="99">
        <v>5</v>
      </c>
      <c r="J20" s="99">
        <v>5</v>
      </c>
      <c r="K20" s="102"/>
      <c r="L20" s="101"/>
    </row>
    <row r="21" spans="1:12" s="93" customFormat="1" ht="58.35" customHeight="1">
      <c r="A21" s="104"/>
      <c r="B21" s="98"/>
      <c r="C21" s="103"/>
      <c r="D21" s="107" t="s">
        <v>354</v>
      </c>
      <c r="E21" s="106"/>
      <c r="F21" s="98" t="s">
        <v>353</v>
      </c>
      <c r="G21" s="98"/>
      <c r="H21" s="99" t="s">
        <v>352</v>
      </c>
      <c r="I21" s="99">
        <v>5</v>
      </c>
      <c r="J21" s="99">
        <v>4</v>
      </c>
      <c r="K21" s="102" t="s">
        <v>351</v>
      </c>
      <c r="L21" s="101"/>
    </row>
    <row r="22" spans="1:12" s="93" customFormat="1" ht="107.1" customHeight="1">
      <c r="A22" s="104"/>
      <c r="B22" s="98"/>
      <c r="C22" s="105" t="s">
        <v>56</v>
      </c>
      <c r="D22" s="107" t="s">
        <v>350</v>
      </c>
      <c r="E22" s="106"/>
      <c r="F22" s="98" t="s">
        <v>349</v>
      </c>
      <c r="G22" s="98"/>
      <c r="H22" s="99" t="s">
        <v>348</v>
      </c>
      <c r="I22" s="99">
        <v>4</v>
      </c>
      <c r="J22" s="99">
        <v>4</v>
      </c>
      <c r="K22" s="98"/>
      <c r="L22" s="98"/>
    </row>
    <row r="23" spans="1:12" s="93" customFormat="1" ht="61.35" customHeight="1">
      <c r="A23" s="104"/>
      <c r="B23" s="98"/>
      <c r="C23" s="104"/>
      <c r="D23" s="107" t="s">
        <v>347</v>
      </c>
      <c r="E23" s="106"/>
      <c r="F23" s="102" t="s">
        <v>346</v>
      </c>
      <c r="G23" s="101"/>
      <c r="H23" s="135" t="s">
        <v>345</v>
      </c>
      <c r="I23" s="99">
        <v>4</v>
      </c>
      <c r="J23" s="99">
        <v>4</v>
      </c>
      <c r="K23" s="102"/>
      <c r="L23" s="101"/>
    </row>
    <row r="24" spans="1:12" s="93" customFormat="1" ht="114" customHeight="1">
      <c r="A24" s="104"/>
      <c r="B24" s="98"/>
      <c r="C24" s="103"/>
      <c r="D24" s="107" t="s">
        <v>344</v>
      </c>
      <c r="E24" s="106"/>
      <c r="F24" s="102" t="s">
        <v>343</v>
      </c>
      <c r="G24" s="101"/>
      <c r="H24" s="99" t="s">
        <v>342</v>
      </c>
      <c r="I24" s="99">
        <v>4</v>
      </c>
      <c r="J24" s="99">
        <v>4</v>
      </c>
      <c r="K24" s="102"/>
      <c r="L24" s="101"/>
    </row>
    <row r="25" spans="1:12" s="93" customFormat="1" ht="23.1" customHeight="1">
      <c r="A25" s="104"/>
      <c r="B25" s="98"/>
      <c r="C25" s="105" t="s">
        <v>63</v>
      </c>
      <c r="D25" s="107" t="s">
        <v>341</v>
      </c>
      <c r="E25" s="106"/>
      <c r="F25" s="242">
        <v>1</v>
      </c>
      <c r="G25" s="101"/>
      <c r="H25" s="108" t="s">
        <v>55</v>
      </c>
      <c r="I25" s="99">
        <v>4</v>
      </c>
      <c r="J25" s="99">
        <v>4</v>
      </c>
      <c r="K25" s="102"/>
      <c r="L25" s="101"/>
    </row>
    <row r="26" spans="1:12" s="93" customFormat="1" ht="23.1" customHeight="1">
      <c r="A26" s="104"/>
      <c r="B26" s="98"/>
      <c r="C26" s="103"/>
      <c r="D26" s="107" t="s">
        <v>340</v>
      </c>
      <c r="E26" s="106"/>
      <c r="F26" s="242">
        <v>1</v>
      </c>
      <c r="G26" s="101"/>
      <c r="H26" s="108" t="s">
        <v>55</v>
      </c>
      <c r="I26" s="99">
        <v>4</v>
      </c>
      <c r="J26" s="99">
        <v>4</v>
      </c>
      <c r="K26" s="98"/>
      <c r="L26" s="98"/>
    </row>
    <row r="27" spans="1:12" s="93" customFormat="1" ht="54" customHeight="1">
      <c r="A27" s="104"/>
      <c r="B27" s="105" t="s">
        <v>66</v>
      </c>
      <c r="C27" s="105" t="s">
        <v>67</v>
      </c>
      <c r="D27" s="107" t="s">
        <v>339</v>
      </c>
      <c r="E27" s="106"/>
      <c r="F27" s="242" t="s">
        <v>338</v>
      </c>
      <c r="G27" s="241"/>
      <c r="H27" s="135" t="s">
        <v>337</v>
      </c>
      <c r="I27" s="99">
        <v>10</v>
      </c>
      <c r="J27" s="99">
        <v>8</v>
      </c>
      <c r="K27" s="102" t="s">
        <v>336</v>
      </c>
      <c r="L27" s="101"/>
    </row>
    <row r="28" spans="1:12" s="93" customFormat="1" ht="75" customHeight="1">
      <c r="A28" s="104"/>
      <c r="B28" s="104"/>
      <c r="C28" s="104"/>
      <c r="D28" s="102" t="s">
        <v>335</v>
      </c>
      <c r="E28" s="101"/>
      <c r="F28" s="98" t="s">
        <v>334</v>
      </c>
      <c r="G28" s="98"/>
      <c r="H28" s="135" t="s">
        <v>333</v>
      </c>
      <c r="I28" s="99">
        <v>10</v>
      </c>
      <c r="J28" s="99">
        <v>8</v>
      </c>
      <c r="K28" s="98" t="s">
        <v>332</v>
      </c>
      <c r="L28" s="98"/>
    </row>
    <row r="29" spans="1:12" s="93" customFormat="1" ht="82.35" customHeight="1">
      <c r="A29" s="104"/>
      <c r="B29" s="104"/>
      <c r="C29" s="103"/>
      <c r="D29" s="102" t="s">
        <v>331</v>
      </c>
      <c r="E29" s="101"/>
      <c r="F29" s="98" t="s">
        <v>330</v>
      </c>
      <c r="G29" s="98"/>
      <c r="H29" s="135" t="s">
        <v>329</v>
      </c>
      <c r="I29" s="99">
        <v>10</v>
      </c>
      <c r="J29" s="99">
        <v>8</v>
      </c>
      <c r="K29" s="98" t="s">
        <v>328</v>
      </c>
      <c r="L29" s="98"/>
    </row>
    <row r="30" spans="1:12" s="93" customFormat="1" ht="57">
      <c r="A30" s="103"/>
      <c r="B30" s="99" t="s">
        <v>80</v>
      </c>
      <c r="C30" s="99" t="s">
        <v>81</v>
      </c>
      <c r="D30" s="102" t="s">
        <v>82</v>
      </c>
      <c r="E30" s="101"/>
      <c r="F30" s="98" t="s">
        <v>83</v>
      </c>
      <c r="G30" s="98"/>
      <c r="H30" s="108" t="s">
        <v>327</v>
      </c>
      <c r="I30" s="99">
        <v>10</v>
      </c>
      <c r="J30" s="99">
        <v>8</v>
      </c>
      <c r="K30" s="98" t="s">
        <v>326</v>
      </c>
      <c r="L30" s="98"/>
    </row>
    <row r="31" spans="1:12" s="93" customFormat="1" ht="36" customHeight="1">
      <c r="A31" s="97" t="s">
        <v>85</v>
      </c>
      <c r="B31" s="97"/>
      <c r="C31" s="97"/>
      <c r="D31" s="97"/>
      <c r="E31" s="97"/>
      <c r="F31" s="97"/>
      <c r="G31" s="97"/>
      <c r="H31" s="97"/>
      <c r="I31" s="96">
        <v>100</v>
      </c>
      <c r="J31" s="95">
        <f>L8+J16+J17+J18+J19+J20+J21+J22+J23+J24+J25+J26+J27+J28+J29+J30</f>
        <v>90</v>
      </c>
      <c r="K31" s="94" t="s">
        <v>89</v>
      </c>
      <c r="L31" s="94"/>
    </row>
    <row r="32" spans="1:12">
      <c r="A32" s="92" t="s">
        <v>87</v>
      </c>
      <c r="B32" s="92"/>
      <c r="C32" s="92"/>
      <c r="D32" s="92"/>
      <c r="E32" s="92"/>
      <c r="F32" s="92"/>
      <c r="G32" s="92"/>
      <c r="H32" s="92"/>
      <c r="I32" s="92"/>
      <c r="J32" s="92"/>
      <c r="K32" s="92"/>
      <c r="L32" s="92"/>
    </row>
    <row r="33" spans="1:12">
      <c r="A33" s="59"/>
      <c r="B33" s="59"/>
      <c r="C33" s="59"/>
      <c r="D33" s="59"/>
      <c r="E33" s="59"/>
      <c r="F33" s="59"/>
      <c r="G33" s="59"/>
      <c r="H33" s="59"/>
      <c r="I33" s="59"/>
      <c r="J33" s="59"/>
      <c r="K33" s="59"/>
      <c r="L33" s="59"/>
    </row>
    <row r="34" spans="1:12">
      <c r="A34" s="59"/>
      <c r="B34" s="59"/>
      <c r="C34" s="59"/>
      <c r="D34" s="59"/>
      <c r="E34" s="59"/>
      <c r="F34" s="59"/>
      <c r="G34" s="59"/>
      <c r="H34" s="59"/>
      <c r="I34" s="59"/>
      <c r="J34" s="59"/>
      <c r="K34" s="59"/>
      <c r="L34" s="59"/>
    </row>
    <row r="35" spans="1:12">
      <c r="A35" s="59"/>
      <c r="B35" s="59"/>
      <c r="C35" s="59"/>
      <c r="D35" s="59"/>
      <c r="E35" s="59"/>
      <c r="F35" s="59"/>
      <c r="G35" s="59"/>
      <c r="H35" s="59"/>
      <c r="I35" s="59"/>
      <c r="J35" s="59"/>
      <c r="K35" s="59"/>
      <c r="L35" s="59"/>
    </row>
    <row r="36" spans="1:12">
      <c r="A36" s="59"/>
      <c r="B36" s="59"/>
      <c r="C36" s="59"/>
      <c r="D36" s="59"/>
      <c r="E36" s="59"/>
      <c r="F36" s="59"/>
      <c r="G36" s="59"/>
      <c r="H36" s="59"/>
      <c r="I36" s="59"/>
      <c r="J36" s="59"/>
      <c r="K36" s="59"/>
      <c r="L36" s="59"/>
    </row>
    <row r="37" spans="1:12">
      <c r="A37" s="59"/>
      <c r="B37" s="59"/>
      <c r="C37" s="59"/>
      <c r="D37" s="59"/>
      <c r="E37" s="59"/>
      <c r="F37" s="59"/>
      <c r="G37" s="59"/>
      <c r="H37" s="59"/>
      <c r="I37" s="59"/>
      <c r="J37" s="59"/>
      <c r="K37" s="59"/>
      <c r="L37" s="59"/>
    </row>
    <row r="38" spans="1:12">
      <c r="A38" s="59"/>
      <c r="B38" s="59"/>
      <c r="C38" s="59"/>
      <c r="D38" s="59"/>
      <c r="E38" s="59"/>
      <c r="F38" s="59"/>
      <c r="G38" s="59"/>
      <c r="H38" s="59"/>
      <c r="I38" s="59"/>
      <c r="J38" s="59"/>
      <c r="K38" s="59"/>
      <c r="L38" s="59"/>
    </row>
    <row r="39" spans="1:12">
      <c r="A39" s="59"/>
      <c r="B39" s="59"/>
      <c r="C39" s="59"/>
      <c r="D39" s="59"/>
      <c r="E39" s="59"/>
      <c r="F39" s="59"/>
      <c r="G39" s="59"/>
      <c r="H39" s="59"/>
      <c r="I39" s="59"/>
      <c r="J39" s="59"/>
      <c r="K39" s="59"/>
      <c r="L39" s="59"/>
    </row>
    <row r="40" spans="1:12">
      <c r="A40" s="59"/>
      <c r="B40" s="59"/>
      <c r="C40" s="59"/>
      <c r="D40" s="59"/>
      <c r="E40" s="59"/>
      <c r="F40" s="59"/>
      <c r="G40" s="59"/>
      <c r="H40" s="59"/>
      <c r="I40" s="59"/>
      <c r="J40" s="59"/>
      <c r="K40" s="59"/>
      <c r="L40" s="59"/>
    </row>
  </sheetData>
  <mergeCells count="98">
    <mergeCell ref="A1:L1"/>
    <mergeCell ref="A2:L2"/>
    <mergeCell ref="A3:B3"/>
    <mergeCell ref="C3:L3"/>
    <mergeCell ref="A4:B4"/>
    <mergeCell ref="C4:G4"/>
    <mergeCell ref="I4:L4"/>
    <mergeCell ref="A5:B5"/>
    <mergeCell ref="C5:G5"/>
    <mergeCell ref="I5:L5"/>
    <mergeCell ref="C8:D8"/>
    <mergeCell ref="E8:F8"/>
    <mergeCell ref="J8:K8"/>
    <mergeCell ref="G6:G7"/>
    <mergeCell ref="L6:L7"/>
    <mergeCell ref="C11:D11"/>
    <mergeCell ref="E11:F11"/>
    <mergeCell ref="J11:K11"/>
    <mergeCell ref="C12:D12"/>
    <mergeCell ref="E12:F12"/>
    <mergeCell ref="J12:K12"/>
    <mergeCell ref="B13:G13"/>
    <mergeCell ref="H13:L13"/>
    <mergeCell ref="B14:G14"/>
    <mergeCell ref="H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D21:E21"/>
    <mergeCell ref="F21:G21"/>
    <mergeCell ref="K21:L21"/>
    <mergeCell ref="D22:E22"/>
    <mergeCell ref="F22:G22"/>
    <mergeCell ref="K22:L22"/>
    <mergeCell ref="D23:E23"/>
    <mergeCell ref="F23:G23"/>
    <mergeCell ref="K23:L23"/>
    <mergeCell ref="F27:G27"/>
    <mergeCell ref="K27:L27"/>
    <mergeCell ref="D24:E24"/>
    <mergeCell ref="F24:G24"/>
    <mergeCell ref="K24:L24"/>
    <mergeCell ref="D25:E25"/>
    <mergeCell ref="F25:G25"/>
    <mergeCell ref="K25:L25"/>
    <mergeCell ref="A31:H31"/>
    <mergeCell ref="K31:L31"/>
    <mergeCell ref="D28:E28"/>
    <mergeCell ref="F28:G28"/>
    <mergeCell ref="K28:L28"/>
    <mergeCell ref="D29:E29"/>
    <mergeCell ref="F29:G29"/>
    <mergeCell ref="K29:L29"/>
    <mergeCell ref="C22:C24"/>
    <mergeCell ref="C25:C26"/>
    <mergeCell ref="C27:C29"/>
    <mergeCell ref="D30:E30"/>
    <mergeCell ref="F30:G30"/>
    <mergeCell ref="K30:L30"/>
    <mergeCell ref="D26:E26"/>
    <mergeCell ref="F26:G26"/>
    <mergeCell ref="K26:L26"/>
    <mergeCell ref="D27:E27"/>
    <mergeCell ref="H6:H7"/>
    <mergeCell ref="H9:H10"/>
    <mergeCell ref="I6:I7"/>
    <mergeCell ref="I9:I10"/>
    <mergeCell ref="A13:A14"/>
    <mergeCell ref="A15:A30"/>
    <mergeCell ref="B16:B26"/>
    <mergeCell ref="B27:B29"/>
    <mergeCell ref="C16:C18"/>
    <mergeCell ref="C19:C21"/>
    <mergeCell ref="A32:L40"/>
    <mergeCell ref="L9:L10"/>
    <mergeCell ref="A6:B12"/>
    <mergeCell ref="C6:D7"/>
    <mergeCell ref="E6:F7"/>
    <mergeCell ref="J6:K7"/>
    <mergeCell ref="C9:D10"/>
    <mergeCell ref="E9:F10"/>
    <mergeCell ref="J9:K10"/>
    <mergeCell ref="G9:G10"/>
  </mergeCells>
  <phoneticPr fontId="14" type="noConversion"/>
  <pageMargins left="0.55000000000000004" right="0.63" top="0.47" bottom="0.39" header="0.39" footer="0.31"/>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vt:lpstr>
      <vt:lpstr>2</vt:lpstr>
      <vt:lpstr>3</vt:lpstr>
      <vt:lpstr>4</vt:lpstr>
      <vt:lpstr>5</vt:lpstr>
      <vt:lpstr>6</vt:lpstr>
      <vt:lpstr>7</vt:lpstr>
      <vt:lpstr>8</vt:lpstr>
      <vt:lpstr>9</vt:lpstr>
      <vt:lpstr>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王晗</cp:lastModifiedBy>
  <dcterms:created xsi:type="dcterms:W3CDTF">2022-06-08T09:18:50Z</dcterms:created>
  <dcterms:modified xsi:type="dcterms:W3CDTF">2022-08-23T06:56:43Z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