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zb\Desktop\中华世纪坛艺术馆2021年度绩效自评表\"/>
    </mc:Choice>
  </mc:AlternateContent>
  <bookViews>
    <workbookView xWindow="0" yWindow="0" windowWidth="12930" windowHeight="11025" activeTab="9"/>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s>
  <calcPr calcId="152511"/>
</workbook>
</file>

<file path=xl/calcChain.xml><?xml version="1.0" encoding="utf-8"?>
<calcChain xmlns="http://schemas.openxmlformats.org/spreadsheetml/2006/main">
  <c r="J9" i="10" l="1"/>
  <c r="L9" i="10"/>
  <c r="J9" i="9"/>
  <c r="J31" i="9"/>
  <c r="L10" i="8"/>
  <c r="L11" i="8"/>
  <c r="K36" i="8"/>
  <c r="J9" i="7"/>
  <c r="J29" i="7"/>
  <c r="L8" i="6"/>
  <c r="J9" i="6"/>
  <c r="J29" i="6"/>
  <c r="J8" i="5"/>
  <c r="J9" i="5"/>
  <c r="J29" i="5"/>
  <c r="L8" i="4"/>
  <c r="J9" i="4"/>
  <c r="J28" i="4"/>
  <c r="J9" i="3"/>
  <c r="J30" i="3"/>
  <c r="K7" i="2"/>
  <c r="K8" i="2"/>
  <c r="J30" i="1"/>
  <c r="J9" i="1"/>
</calcChain>
</file>

<file path=xl/sharedStrings.xml><?xml version="1.0" encoding="utf-8"?>
<sst xmlns="http://schemas.openxmlformats.org/spreadsheetml/2006/main" count="926" uniqueCount="409">
  <si>
    <t>项目支出绩效自评表</t>
  </si>
  <si>
    <r>
      <rPr>
        <sz val="11"/>
        <color indexed="8"/>
        <rFont val="宋体"/>
        <charset val="134"/>
      </rPr>
      <t>（202</t>
    </r>
    <r>
      <rPr>
        <sz val="11"/>
        <color indexed="8"/>
        <rFont val="宋体"/>
        <charset val="134"/>
      </rPr>
      <t>1</t>
    </r>
    <r>
      <rPr>
        <sz val="11"/>
        <color indexed="8"/>
        <rFont val="宋体"/>
        <charset val="134"/>
      </rPr>
      <t>年度）</t>
    </r>
  </si>
  <si>
    <t>项目名称</t>
  </si>
  <si>
    <t>世界文化季2021</t>
  </si>
  <si>
    <t>主管部门</t>
  </si>
  <si>
    <t>216-北京市国有文化资产管理中心</t>
  </si>
  <si>
    <t>实施单位</t>
  </si>
  <si>
    <t>中华世纪坛艺术馆</t>
  </si>
  <si>
    <t>项目负责人</t>
  </si>
  <si>
    <t>冀鹏程</t>
  </si>
  <si>
    <t>联系电话</t>
  </si>
  <si>
    <t>项目资金（万元）</t>
  </si>
  <si>
    <t>年初预算数</t>
  </si>
  <si>
    <t>全年预算数</t>
  </si>
  <si>
    <t>全年执行数</t>
  </si>
  <si>
    <t>分值</t>
  </si>
  <si>
    <t>执行率</t>
  </si>
  <si>
    <t>得分</t>
  </si>
  <si>
    <t>年度资金总额</t>
  </si>
  <si>
    <t>其中：当年财政拨款</t>
  </si>
  <si>
    <t>上年结转资金</t>
  </si>
  <si>
    <t>—</t>
  </si>
  <si>
    <t>其他资金</t>
  </si>
  <si>
    <t>年度总体目标</t>
  </si>
  <si>
    <t>预期目标</t>
  </si>
  <si>
    <t>实际完成情况</t>
  </si>
  <si>
    <t>①充分利用和发挥中华世纪坛公共文化服务平台的作用，进一步提升文化自觉与文化自信，为中外文化合作提供良好的契机，促进文化艺术的国际交流与发展；
②为社会提供高品质的文化服务项目，让中国观众分享世界文化资源，使更多的普通百姓有机会接触高品质的艺术服务，享受国家的文化发展成果。</t>
  </si>
  <si>
    <t>①2021世界窗两大重磅展览“从库尔贝、柯罗到印象派——来自法国诺曼底的光影世界”“遇见古埃及 黄金木乃伊”成功讲叙了世界文明和艺术的故事，满足了首都广大公众的文化需求，助益中外文化交流和中华民族文化的伟大复兴。
②2021世界艺术云图——云立方千秋颂，在人机交互等创新应用领域得到进一步提高与升级，打造出一个个特色鲜明的沉浸式体验场景。“无介质全息投影”等新兴科技产品的投放使用，为观众提供了更多拉近与艺术间距离的途径与可能。</t>
  </si>
  <si>
    <t>绩效指标</t>
  </si>
  <si>
    <t>一级指标</t>
  </si>
  <si>
    <t>二级指标</t>
  </si>
  <si>
    <t>三级指标</t>
  </si>
  <si>
    <t>年度指标值</t>
  </si>
  <si>
    <t>实际完成值</t>
  </si>
  <si>
    <t>偏差原因分析及改进措施</t>
  </si>
  <si>
    <t>产出指标（50分）</t>
  </si>
  <si>
    <t>数量指标</t>
  </si>
  <si>
    <t>展出作品</t>
  </si>
  <si>
    <t>实物展品156件/组，数字艺术作品9组</t>
  </si>
  <si>
    <t>实物展品168件/组，数字艺术作品17组</t>
  </si>
  <si>
    <t>举办论坛／讲座</t>
  </si>
  <si>
    <t>7场</t>
  </si>
  <si>
    <t>6场</t>
  </si>
  <si>
    <t>受疫情影响取消部分讲座。</t>
  </si>
  <si>
    <t>展览场地占用面积</t>
  </si>
  <si>
    <t>1000平方米以上</t>
  </si>
  <si>
    <t>3160平方米</t>
  </si>
  <si>
    <t>加强项目前期规划。</t>
  </si>
  <si>
    <t>开放时间</t>
  </si>
  <si>
    <t>世界窗（12周）、世界艺术云图（4周）</t>
  </si>
  <si>
    <t>20周</t>
  </si>
  <si>
    <t>质量指标</t>
  </si>
  <si>
    <t>展览正常开放率</t>
  </si>
  <si>
    <t>周一闭馆。</t>
  </si>
  <si>
    <t>项目安全保障率</t>
  </si>
  <si>
    <t>达到100%</t>
  </si>
  <si>
    <t>时效指标</t>
  </si>
  <si>
    <t>成果展览时间</t>
  </si>
  <si>
    <t>5月-12月</t>
  </si>
  <si>
    <t>7月16日-12月12日</t>
  </si>
  <si>
    <t>展览开放天数</t>
  </si>
  <si>
    <t>不少于90天</t>
  </si>
  <si>
    <t>124天</t>
  </si>
  <si>
    <t>成本指标</t>
  </si>
  <si>
    <t>成本控制率</t>
  </si>
  <si>
    <t>支出合法合规性</t>
  </si>
  <si>
    <t>效益指标（30分）</t>
  </si>
  <si>
    <t>社会效益指标</t>
  </si>
  <si>
    <t>接待观众</t>
  </si>
  <si>
    <t>10万人次以上</t>
  </si>
  <si>
    <t>18.6万人次</t>
  </si>
  <si>
    <t>疫情影响展期延长。</t>
  </si>
  <si>
    <t>宣传推广</t>
  </si>
  <si>
    <t>宣传推广渠道增加20%，媒体关注量增加20%</t>
  </si>
  <si>
    <t>抖音、快手、小红书、微信、微博等社交平台话题度拉满，浏览量近千万次。</t>
  </si>
  <si>
    <t>继续加强项目的宣传推广工作。</t>
  </si>
  <si>
    <t>观众相关知识</t>
  </si>
  <si>
    <t>有所增长</t>
  </si>
  <si>
    <t>每天志愿者组织观众进行展品导赏，传播知识，欣赏艺术。</t>
  </si>
  <si>
    <t>不断扩大观众的受众面，不断提升导赏服务品质。</t>
  </si>
  <si>
    <t>满意度指标（10分）</t>
  </si>
  <si>
    <t>服务对象满意度指标</t>
  </si>
  <si>
    <t>观众满意度</t>
  </si>
  <si>
    <t>≥90%</t>
  </si>
  <si>
    <t>满意度印象派95.14%，埃及木乃伊展96.9%，云图92.03%，平均94.69%。继续提升项目品质，不断满足观众文化艺术消费需求。</t>
  </si>
  <si>
    <t>总分</t>
  </si>
  <si>
    <t>优</t>
  </si>
  <si>
    <t xml:space="preserve">填报注意事项：
1.得分一档最高不能超过该指标分值上限。
2.定量指标若为正向指标，则得分计算方法应用全年实际值（B）/年度指标值（A）*该指标分值；若定量指标为反向指标，则得分计算方法应用年度指标值（A）/全年实际值（B）*该指标分值。若年初指标值设定偏低，则得分计算方法应用（全年实际值（B）—年度指标值（A））/年度指标值（A）*100%。若计算结果在200%-300%（含200%）区间，则按照该指标分值的10%扣分；计算结果在300%-500%（含300%）区间，则按照该指标分值的20%扣分；计算结果高于500%（含500%），则按照该指标分值的30%扣分。
3.请在“偏差原因分析及改进措施”中说明偏离目标、不能完成目标的原因及拟采取的措施。
4.90（含）-100分为优、80（含）-90分为良、60（含）-80分为中、60分以下为差。
</t>
  </si>
  <si>
    <t>填报注意事项：
1.得分一档最高不能超过该指标分值上限。
2.定量指标若为正向指标，则得分计算方法应用全年实际值（B）/年度指标值（A）*该指标分值；若定量指标为反向指标，则得分计算方法应用年度指标值（A）/全年实际值（B）*该指标分值。若年初指标值设定偏低，则得分计算方法应用（全年实际值（B）—年度指标值（A））/年度指标值（A）*100%。若计算结果在200%-300%（含200%）区间，则按照该指标分值的10%扣分；计算结果在300%-500%（含300%）区间，则按照该指标分值的20%扣分；计算结果高于500%（含500%），则按照该指标分值的30%扣分。
3.请在“偏差原因分析及改进措施”中说明偏离目标、不能完成目标的原因及拟采取的措施。
4.90（含）-100分为优、80（含）-90分为良、60（含）-80分为中、60分以下为差。</t>
  </si>
  <si>
    <t>良</t>
  </si>
  <si>
    <t>观众满意度还可进一步提升。</t>
  </si>
  <si>
    <t>参观观众满意度</t>
  </si>
  <si>
    <t>满意度
指标
（10分）</t>
  </si>
  <si>
    <t>继续为观众提供高品质的展览和活动，拓展项目推广力度渠道，充分发挥网络宣传推广作用。</t>
  </si>
  <si>
    <t>项目吸引了众多线上观众，线下展览接待了两百多家企、事业、部队、院校等多个团体参观，社会影响力较大提升。</t>
  </si>
  <si>
    <t>有所提升</t>
  </si>
  <si>
    <t>社会影响力</t>
  </si>
  <si>
    <t>70万</t>
  </si>
  <si>
    <t>50万以上</t>
  </si>
  <si>
    <t>视频传播关注人数</t>
  </si>
  <si>
    <t>因疫情原因，新春活动改为线上。未含线上参与人群。</t>
  </si>
  <si>
    <t>6万</t>
  </si>
  <si>
    <t>10万以上</t>
  </si>
  <si>
    <t>接待人数</t>
  </si>
  <si>
    <t>项目实施时间基本涵括全年，部分时间段因疫情未能全面实施。</t>
  </si>
  <si>
    <t>分别于1~2月、6~7月、9月、12月期间实施。</t>
  </si>
  <si>
    <t>1月~12月</t>
  </si>
  <si>
    <t>项目全面实施时间</t>
  </si>
  <si>
    <t>进度指标</t>
  </si>
  <si>
    <t>展品安全保障率</t>
  </si>
  <si>
    <t>根据疫情防控要求，部分活动组织实施，未能开放。</t>
  </si>
  <si>
    <t>整体活动组织在同类活动中品质较高。_x000D_整个项目包含类型较为丰富，演出、展览、活动及市集，线上线下结合；展览题材上囊括历史文物类、红色文化类、民族文化类及家风类，满足观众对不同形式传统文化的需求。</t>
  </si>
  <si>
    <t>同类活动中较高品质</t>
  </si>
  <si>
    <t>整体活动组织实施品质</t>
  </si>
  <si>
    <r>
      <rPr>
        <sz val="10.5"/>
        <color indexed="8"/>
        <rFont val="仿宋_GB2312"/>
        <family val="3"/>
        <charset val="134"/>
      </rPr>
      <t>根据疫情防控要求，部分时间段未对公众开放</t>
    </r>
    <r>
      <rPr>
        <sz val="10.5"/>
        <color indexed="8"/>
        <rFont val="仿宋_GB2312"/>
        <family val="3"/>
        <charset val="134"/>
      </rPr>
      <t>。</t>
    </r>
  </si>
  <si>
    <t>≥98%</t>
  </si>
  <si>
    <t>正常开放率</t>
  </si>
  <si>
    <t>14280平米</t>
  </si>
  <si>
    <t>≥14000平米</t>
  </si>
  <si>
    <t>场地累计占用面积</t>
  </si>
  <si>
    <t>展出作品包括实物展品，也包括数字图文及视频作品。</t>
  </si>
  <si>
    <t>500件组</t>
  </si>
  <si>
    <t>≥500件组</t>
  </si>
  <si>
    <t>累计展出作品</t>
  </si>
  <si>
    <t>产出指标
（50分）</t>
  </si>
  <si>
    <t>实际
完成值</t>
  </si>
  <si>
    <t>年度
指标值</t>
  </si>
  <si>
    <t>绩
效
指
标</t>
  </si>
  <si>
    <r>
      <rPr>
        <sz val="10.5"/>
        <color rgb="FF000000"/>
        <rFont val="仿宋_GB2312"/>
        <family val="3"/>
        <charset val="134"/>
      </rPr>
      <t>2021适逢中国共产党建党100周年，展览版块推出“时代楷模——致敬中国共产党百年华诞主题影像展”及 “信仰</t>
    </r>
    <r>
      <rPr>
        <sz val="10.5"/>
        <color indexed="8"/>
        <rFont val="Times New Roman"/>
        <family val="1"/>
      </rPr>
      <t>•</t>
    </r>
    <r>
      <rPr>
        <sz val="10.5"/>
        <color indexed="8"/>
        <rFont val="仿宋_GB2312"/>
        <family val="3"/>
        <charset val="134"/>
      </rPr>
      <t>薪传——红色家书主题展”两个红色专题展。以“时代楷模”等英雄模范人物事迹展览的形式向建党100周年献礼；2021年传统文化季以“文化和合”为主题的新年演出拉开序幕，并在演出厅外的展示空间推出了景泰蓝、玉雕、牙雕、雕漆、京绣等“燕京八绝非遗文化交流展”，让观众近距离接触非遗，感知非遗。传统文化季新春活动，是北京市文旅局指导下连续举办两届的北京十二大庙会活动。针对疫情及政府指导，本届新春活动取消了线下大规模人员聚集活动，调整为线上直播形式推出；新春活动以“家国情怀”为主题，包括“长城文化”“非遗传承”“美育智育”“冬奥文化”及“扶贫成果”等方面内容；“信仰</t>
    </r>
    <r>
      <rPr>
        <sz val="10.5"/>
        <color indexed="8"/>
        <rFont val="Times New Roman"/>
        <family val="1"/>
      </rPr>
      <t>•</t>
    </r>
    <r>
      <rPr>
        <sz val="10.5"/>
        <color indexed="8"/>
        <rFont val="仿宋_GB2312"/>
        <family val="3"/>
        <charset val="134"/>
      </rPr>
      <t>薪传——红色家书专题展”，围绕“重温红色家书，赓续红色血脉”这一主题，以图文、实物、影像等形式，为观众呈现一场真实动人的红色文化展览现场，成为中华世纪坛爱国主义教育基地、廉政教育基地党史学习的阵地和教育内容的展现；诗意中国——中华世纪坛中秋诗会，以弘扬长城文化，抒发家国情怀为主要内容，通过优质IP资源的导入及合作，提升中秋诗会的品牌效能。</t>
    </r>
  </si>
  <si>
    <t>以建党100周年为契机，大力传扬红色文化；聚焦春节、清明、端午、七夕、中秋等“我们的节日”，传承发展中国传统节日文化。提供优质传统文化服务，丰富人民日益增长的美好生活需要，传承中华优秀传统文化，增强民族文化自信，增进民族文化认同。同时，把优秀传统文化全方位融入青少年思想道德教育、文化知识教育、艺术体育教育、社会实践教育全过程各环节，通过多维度深入地呈现，让中华优秀传统文化传承有抓手、发展有路径、呈现有内容，为首都作为全国文化中心的建设贡献力量。</t>
  </si>
  <si>
    <t>全年
执行数</t>
  </si>
  <si>
    <t>全年预
算数</t>
  </si>
  <si>
    <t>年初预
算数</t>
  </si>
  <si>
    <t>216-北京市国有文化资产监督管理中心</t>
  </si>
  <si>
    <t>中华世纪坛传统文化季2021</t>
  </si>
  <si>
    <t>（2021年度）</t>
  </si>
  <si>
    <t>继续提升展览及观众服务品质。</t>
  </si>
  <si>
    <t>观众满意率</t>
  </si>
  <si>
    <t>因展期时间场、展览内容丰富，尚未完全做到所有展览内容通过新媒体方式传播，今后将进行逐步加强。</t>
  </si>
  <si>
    <t>参与报道媒体数量与上年度基本持平，但加强了短视频形式传播，满足疫情情况下外地观众观展需求</t>
  </si>
  <si>
    <t>媒体发布次/篇数增加5%</t>
  </si>
  <si>
    <t>媒体关注度</t>
  </si>
  <si>
    <t>行业较高水准</t>
  </si>
  <si>
    <t>项目服务水准</t>
  </si>
  <si>
    <t>结合疫情环境下的特点，展览按主题分期举办、线上+线下、室内+室外</t>
  </si>
  <si>
    <t>全年采用专题轮换的形式进行展览</t>
  </si>
  <si>
    <t>展览时间</t>
  </si>
  <si>
    <t>符合相关规范</t>
  </si>
  <si>
    <t>制作规范</t>
  </si>
  <si>
    <t>受疫情影响部分展览根据防疫要求临时调整开放时间。今后将通过更多线上传播形式，减少线下受到的影响。</t>
  </si>
  <si>
    <t>≥95%</t>
  </si>
  <si>
    <t>10万人次</t>
  </si>
  <si>
    <t>观展人数</t>
  </si>
  <si>
    <t>183天</t>
  </si>
  <si>
    <t>214天</t>
  </si>
  <si>
    <t>开放天数</t>
  </si>
  <si>
    <t>9500平米</t>
  </si>
  <si>
    <t>9500平方米</t>
  </si>
  <si>
    <t>为提高论坛活动内容质量，部分内容未以论坛形式举办。今后计划将进一步控制论坛数量、加强论坛品质，推出更多精品内容。</t>
  </si>
  <si>
    <t>17场</t>
  </si>
  <si>
    <t>20场</t>
  </si>
  <si>
    <t>3500件</t>
  </si>
  <si>
    <t>2000件以上</t>
  </si>
  <si>
    <t>在疫情防控常态化的背景下，今年的活动共由十个专题展板块构成，以影像艺术的方式，全面展现我国在经济建设、政治建设、文化建设、社会建设、生态文明建设方面的卓越成绩，尤其是建党百年来所取得辉煌成就。活动期间共有来自超过40个国家和地区的高端摄影机构、影像策展人、摄影师参与活动，累计吸引到场观众超过100,000名，论坛参与者达500万人，较往届提升显著。活动吸引近百余家海内外媒体参与报道，中央电视台及各区融媒体中心均参与项目宣传。</t>
  </si>
  <si>
    <t>加强首都公共文化体系建设，在中华世纪坛建设城市文化公共空间示范区，并将专题摄影展览推介进社区、公园、学校等公共空间，形成文化产品集聚与传播，丰富优质文化产品和服务供给；通过摄影作品的展示、推介，促进国际文化交流、传播，增进各个国家社会发展的相互沟通和了解；围绕首都文化中心和国际交往中心建设，汇聚全球影像影展资源和视觉创意组织机构，提供城市文化发展综合服务与支持，打造重要文化品牌项目。</t>
  </si>
  <si>
    <t>216-北京市国有资产文化资产管理中心</t>
  </si>
  <si>
    <t>北京国际摄影周2021</t>
  </si>
  <si>
    <r>
      <rPr>
        <sz val="11"/>
        <color indexed="8"/>
        <rFont val="宋体"/>
        <family val="3"/>
        <charset val="134"/>
      </rPr>
      <t>（202</t>
    </r>
    <r>
      <rPr>
        <sz val="11"/>
        <color indexed="8"/>
        <rFont val="宋体"/>
        <family val="3"/>
        <charset val="134"/>
      </rPr>
      <t>1</t>
    </r>
    <r>
      <rPr>
        <sz val="11"/>
        <color indexed="8"/>
        <rFont val="宋体"/>
        <family val="3"/>
        <charset val="134"/>
      </rPr>
      <t>年度）</t>
    </r>
  </si>
  <si>
    <t>不高于5%</t>
  </si>
  <si>
    <t>观众投诉率</t>
  </si>
  <si>
    <t>继续提升项目品质，持续打造公共文化服务品牌。</t>
  </si>
  <si>
    <t>不低于90%</t>
  </si>
  <si>
    <t>继续传播冬奥文化，促进冰雪运动的发展。</t>
  </si>
  <si>
    <t>响应3亿人参与冰雪运动的国家号召，让观众通过参与体验，感受冬奥及冰雪氛围，更多市民走进冰场雪场，促进冰雪文化的传播、推广。</t>
  </si>
  <si>
    <t>不断提升</t>
  </si>
  <si>
    <t>可持续影响力</t>
  </si>
  <si>
    <t>继续加强冬奥宣传，不断提升项目品质。</t>
  </si>
  <si>
    <t>通过数字化、场景化的传播形式，激发全民冬奥想象，线上参与人数达100万人次。</t>
  </si>
  <si>
    <t>进一步提升</t>
  </si>
  <si>
    <t>继续加强冬奥宣传。</t>
  </si>
  <si>
    <t>通过增设VR滑雪、体感滑冰、桌上冰壶等体验项目内容，增加观众的互动、体验性，培养市民参与冰雪运动的兴趣和热情。</t>
  </si>
  <si>
    <t>公众认知度</t>
  </si>
  <si>
    <t>受疫情影响，调整项目实施时间。</t>
  </si>
  <si>
    <t>北京之光冬奥时间：2020年12月-2021年1月1日；
冬奥与科技：2021年12月14-2022年1月3日</t>
  </si>
  <si>
    <t>北京之光冬奥时间：2020年12月-2021年1月；冬奥与科技：2021年6月-12月</t>
  </si>
  <si>
    <t>活动安全保障率</t>
  </si>
  <si>
    <t>与国家体育总局冬季运动管理中心、中国冰雪大会组委会、北京奥运城市发展促进会合作，共同举办该项目，确保同类活动中较高品质</t>
  </si>
  <si>
    <t>受疫情影响，控制开放时间。</t>
  </si>
  <si>
    <t>90%以上</t>
  </si>
  <si>
    <t>网络直播效果良好</t>
  </si>
  <si>
    <t>119.4万人次</t>
  </si>
  <si>
    <t>50万人次</t>
  </si>
  <si>
    <t>线上参与人数</t>
  </si>
  <si>
    <t>受疫情影响，控制观众数量。</t>
  </si>
  <si>
    <t>2.5万人</t>
  </si>
  <si>
    <t>5万人</t>
  </si>
  <si>
    <t>现场观众数</t>
  </si>
  <si>
    <t>“冬奥节拍2021”包括“迎新年、助冬奥倒计时活动——北京之光”及“冬奥与科技——百城千校 画冬奥、滑冰雪、话健康”实践体验活动两大板块。活动围绕冬奥冰雪主题，借助网络新媒体传播，采取线上线下相结合的方式进行，呈现不同主题的演出及展示活动，通过展示、体验、交互、推介北京冬奥理念及文化科技融合成果，推动冬奥城市宣传不断升温。</t>
  </si>
  <si>
    <t>以传播奥林匹克文化、展示中华传统优秀文化、促进传统与现代科技融合，开展群众性参与的冰雪文化活动，大力普及推广冬奥文化，在北京形成良好的冰雪文化氛围，推动冬奥城市宣传不断升温，助力实现“带动三亿人参与冰雪运动”的目标，强势助力2022年冬奥会的筹办，大力促进冰雪文化的发展传播。</t>
  </si>
  <si>
    <r>
      <rPr>
        <sz val="12"/>
        <color indexed="8"/>
        <rFont val="宋体"/>
        <family val="3"/>
        <charset val="134"/>
      </rPr>
      <t>冬奥节拍2</t>
    </r>
    <r>
      <rPr>
        <sz val="12"/>
        <color indexed="8"/>
        <rFont val="宋体"/>
        <family val="3"/>
        <charset val="134"/>
      </rPr>
      <t>021</t>
    </r>
  </si>
  <si>
    <t>不断提升项目服务品质，促进中美文化交流。</t>
  </si>
  <si>
    <t>参数（赛）选手满意率</t>
  </si>
  <si>
    <r>
      <rPr>
        <sz val="12"/>
        <color theme="1"/>
        <rFont val="Songti SC Regular"/>
        <family val="1"/>
      </rPr>
      <t>2021</t>
    </r>
    <r>
      <rPr>
        <sz val="12"/>
        <color theme="1"/>
        <rFont val="宋体"/>
        <family val="3"/>
        <charset val="134"/>
      </rPr>
      <t>年受新冠疫情和中美双边关系影响，宣传量减少。大赛延续采用了线上展示及直播宣传方式扩大受众面，吸引观众。</t>
    </r>
  </si>
  <si>
    <t>提升10%</t>
  </si>
  <si>
    <r>
      <rPr>
        <sz val="12"/>
        <color theme="1"/>
        <rFont val="宋体"/>
        <family val="3"/>
        <charset val="134"/>
      </rPr>
      <t>虽然受到疫情影响，仍吸引美国分赛区</t>
    </r>
    <r>
      <rPr>
        <sz val="12"/>
        <color theme="1"/>
        <rFont val="Songti SC Regular"/>
        <family val="1"/>
      </rPr>
      <t>200</t>
    </r>
    <r>
      <rPr>
        <sz val="12"/>
        <color theme="1"/>
        <rFont val="宋体"/>
        <family val="3"/>
        <charset val="134"/>
      </rPr>
      <t>余名选手报名，其中不乏来自由华盛顿大学、威斯康星大学、爱默里大学等名校的美国学生，本届项目还增设了中美联合组队，推动两国青年人文交流。</t>
    </r>
  </si>
  <si>
    <t>促进中美青年交流</t>
  </si>
  <si>
    <t>中美青年交流</t>
  </si>
  <si>
    <t>继续提升公共文化服务水准。</t>
  </si>
  <si>
    <t>一是在疫情防控情况下公共文化服务的应对能力，二是进行了线上举办创客大赛活动的效果方面有所提升。</t>
  </si>
  <si>
    <t>主要受到新冠疫情影响，调整了颁奖仪式时间至11月23日。</t>
  </si>
  <si>
    <t>8月</t>
  </si>
  <si>
    <t>开幕时间</t>
  </si>
  <si>
    <t>受疫情影响，与大赛同期在线形式开放。开放观看线上评审及颁奖仪式直播。</t>
  </si>
  <si>
    <r>
      <rPr>
        <sz val="12"/>
        <color theme="1"/>
        <rFont val="Songti SC Regular"/>
        <family val="1"/>
      </rPr>
      <t>8000</t>
    </r>
    <r>
      <rPr>
        <sz val="12"/>
        <color theme="1"/>
        <rFont val="宋体"/>
        <family val="3"/>
        <charset val="134"/>
      </rPr>
      <t>人次</t>
    </r>
  </si>
  <si>
    <t>1万人次以上</t>
  </si>
  <si>
    <t>受疫情影响，与大赛同期在线形式开放。</t>
  </si>
  <si>
    <t>7天</t>
  </si>
  <si>
    <t>6天以上</t>
  </si>
  <si>
    <t>1500平方米</t>
  </si>
  <si>
    <t>1000平米以上</t>
  </si>
  <si>
    <t>场地占用面积</t>
  </si>
  <si>
    <t>为了鼓励更多中美优秀青年创客互相交流，特将比赛章程进行了调整，鼓励中美青年创客组成中美联合组队，增加了总决赛项目入围数量。</t>
  </si>
  <si>
    <r>
      <rPr>
        <sz val="12"/>
        <color theme="1"/>
        <rFont val="Songti SC Regular"/>
        <family val="1"/>
      </rPr>
      <t>76</t>
    </r>
    <r>
      <rPr>
        <sz val="12"/>
        <color theme="1"/>
        <rFont val="宋体"/>
        <family val="3"/>
        <charset val="134"/>
      </rPr>
      <t>支团队进入决赛</t>
    </r>
  </si>
  <si>
    <t>不少于75个团队</t>
  </si>
  <si>
    <t>参赛数量</t>
  </si>
  <si>
    <t>“中美青年创客大赛2021”吸引了中美两国8600余名选手组成1900支团队踊跃报名，提交创新作品1900余个。最终76支团队、350余名青年创客携优秀作品进入决赛。大赛决赛评出特等奖1个，一等奖3个，二等奖6个和三等奖15个。参赛作品呈现的特点是参赛选手的视野更加广泛，关注到了社会生活的方方面面。
受到新冠疫情影响，项目团队极根据实际情况调整方案，最终保障了大赛以科技与文化相融合的创新交流方式，通过中美两国创客文化与生态的建设,形成了中美两国企业、院校、青年一代间的良好互动，在中美关系极其复杂的大环境下，不仅为中美两国的人文交流注入了新的活力，也为中美关系长期健康稳定的发展注入更多的正能量。这一交流模式也得到了教育部领导的肯定。
此项注重人文交流、对话合作、倡导创客精神、引导青年发现和解决问题能力的大型国际赛事，已发展成为两国数十座城市、上百所高校参与的重要创新活动，有效的引导和调动中美两国青年科技创新的热情。进而丰富了中华世纪坛的公共文化内容，提升公共文化服务品质。大赛集聚了国内外创新型人才、培育创新技术、创新产业业态，有效助力实现北京建设“四个中心”的城市战略定位。</t>
  </si>
  <si>
    <t>①弘扬“双创”精神，搭建中美青年交流平台，促进中美人文交流；
②丰富中华世纪坛的公共文化内容，不断提升公共文化服务品质；
③促进文化与科技融合，推动中华世纪坛“创客”主题系列文化活动品牌建设，不断提升品牌项目影响力。</t>
  </si>
  <si>
    <t>中美青年创客大赛2021</t>
  </si>
  <si>
    <t>观众满意度有进一步提高的空间</t>
  </si>
  <si>
    <t>成果展观众满意度</t>
  </si>
  <si>
    <t>继续提升观众服务水准及应急服务能力。</t>
  </si>
  <si>
    <t>针对疫情的保障能力及现场观众体验服务获得好评，应急服务能力有所提升。</t>
  </si>
  <si>
    <t>可进一步提升报道宣传质量</t>
  </si>
  <si>
    <t>50多家主要媒体参与，115篇次报道，媒体覆盖面扩大。</t>
  </si>
  <si>
    <t>宣传渠道增加、媒体覆盖更广</t>
  </si>
  <si>
    <t>社会关注</t>
  </si>
  <si>
    <t>因疫情影响限制观众参观流量。</t>
  </si>
  <si>
    <t>3万人次</t>
  </si>
  <si>
    <t>2万人次以上</t>
  </si>
  <si>
    <t>18天</t>
  </si>
  <si>
    <t>15天以上</t>
  </si>
  <si>
    <t>开放总时间</t>
  </si>
  <si>
    <t>因疫情影响调整项目开放时间。</t>
  </si>
  <si>
    <t>10月8日-25日</t>
  </si>
  <si>
    <t>9月9日-26日（拟）</t>
  </si>
  <si>
    <t>周一闭馆</t>
  </si>
  <si>
    <t>4240平米</t>
  </si>
  <si>
    <t>4000平方米以上</t>
  </si>
  <si>
    <t>占用场馆面积</t>
  </si>
  <si>
    <t>4场</t>
  </si>
  <si>
    <t>讲座／论坛</t>
  </si>
  <si>
    <t>1200件/组</t>
  </si>
  <si>
    <t>≥1000件/组</t>
  </si>
  <si>
    <t>展览以“复兴百工、生活即道”为主题，展示传统工艺与现代设计的融合，以文化创意和设计服务诠释新时代复兴传统文化的重要价值。由长城文化公园建设、城市更新和乡村振兴等国家战略要求三个主要板块组成，重点展示长城国家文化公园建设情况，创意设计赋能城市更新、乡村振兴、文旅融合、社会美育、民宿美学等方面的项目案例及设计成果。同时，本次展览组织了“厚植中华营建智慧的当代城乡营造”沙龙、“美宿中国、发现之旅”等4场论坛以及多场针对青少年学生的主题体验活动。</t>
  </si>
  <si>
    <t xml:space="preserve">①振兴传统工艺，展示传统工艺在生活中的创新设计与应用，传承与发展中华优秀传统文化；
②发挥手工劳动的创造力，发现手工劳动的创造性价值，在全社会培育和弘扬精益求精的工匠精神；
③配合高校人文素质课程和中小学相关教育教学活动，提高青少年的动手能力和创造能力，加深对传统文化的认知，促进知识传播、普及和技艺交流；
④丰富民众文化生活，增强传统工艺的社会认同，不断提升公共文化服务品质。
</t>
  </si>
  <si>
    <t>中国传统工艺振兴主题展及系列活动2021</t>
  </si>
  <si>
    <t>观众满意度还有待提升。</t>
  </si>
  <si>
    <t>继续加强“大众篆刻”理念的推广，传承和发展篆刻艺术</t>
  </si>
  <si>
    <t>活动覆盖面增加，参与机构增加174%，参与人员层次较高，院士、英模均有参加，社会影响力得到较高提升。</t>
  </si>
  <si>
    <t>有较高提升</t>
  </si>
  <si>
    <t>2020年74家单位参与，2021年165家单位参与。加强项目规划。</t>
  </si>
  <si>
    <t>参赛人数增加0%，参展单位增加123%</t>
  </si>
  <si>
    <t>参赛人数增加5%、参展单位增加5%</t>
  </si>
  <si>
    <t>增强项目计划性。</t>
  </si>
  <si>
    <t>大展6月10日~7月25日，大赛11月2日~20日</t>
  </si>
  <si>
    <t>拟定6月-7月（大展）、9月-10月（大赛）</t>
  </si>
  <si>
    <t>项目开放时间</t>
  </si>
  <si>
    <t>大展6月1日~10日，  大赛10月27日~28日</t>
  </si>
  <si>
    <t>拟定6月（大展）、9月（大赛展）</t>
  </si>
  <si>
    <t>制作及搭建时间</t>
  </si>
  <si>
    <t>不断提升展览与活动的呈现品质。</t>
  </si>
  <si>
    <t>搭建党建宣传教育平台，探索开展“党史学习教育”的新形式、新方法，数百方印章串起了百年党史的红色烙印，抒写了一个又一个初心故事，镌刻了一步又一步伟大进程。整体活动组织实施在同类活动中品质较高。</t>
  </si>
  <si>
    <t>98%以上</t>
  </si>
  <si>
    <t>展出作品增加，场馆面积相应增加。</t>
  </si>
  <si>
    <t>3608平米</t>
  </si>
  <si>
    <t>1700平米以上</t>
  </si>
  <si>
    <t>722件组</t>
  </si>
  <si>
    <t>不少于500件组</t>
  </si>
  <si>
    <t>4958件</t>
  </si>
  <si>
    <t>不少于300件组</t>
  </si>
  <si>
    <t>大赛入选作品</t>
  </si>
  <si>
    <t>“印记初心——庆祝中国共产党成立100周年大众篆刻作品展”展出的340余枚印章，由专业篆刻工作者、中小学师生、企业员工和科研单位职工设计创作, 集中展示了近年来推广普及大众篆刻所取得的喜人成绩。印章题材创作弘扬主旋律，热情讴歌党、讴歌祖国、讴歌人民、讴歌新时代。展览按照“新民主主义革命时期、社会主义革命和建设时期、改革开放和社会主义现代化建设时期、中国特色社会主义新时代”的时间线分为四大部分，充分展示了中国共产党成立100年来的辉煌历程和丰功伟绩。
篆刻作品大赛部分，共计征集到来自全国31个省市和地区大中小学和教师的参赛作品4958件组，其中，手工篆刻4281件组，机器篆刻677件组。此外，北京、上海、广州三个分赛区自行组织初赛共收到1454件组，共计提交决赛入围作品130件组。按照篆刻类别统计，手工篆刻参与学校，覆盖全国31省市地区的2409所学校，机器篆刻参与学校覆盖全国26省市地区的162所学校。</t>
  </si>
  <si>
    <t>①围绕活动主题开展的篆刻作品征集，面向全社会，重点在学校开展广泛的篆刻作品征集的活动，引领了解篆刻文化，实践篆刻技能，让越来越多的人了解、参与、喜爱篆刻，使中华优秀传统文化文脉在下一代中的得到继承与发展，让篆刻这一古老的艺术焕发出现代的活力，展现出崭新的魅力和时代的风采。
②以篆刻艺术为表现形式，展现群众性艺术作品创作，记录新时代、书写新时代，让篆刻成为新时代精神和人民美好生活生动写照的重要载体。</t>
  </si>
  <si>
    <t>印记•大众篆刻作品展及系列活动</t>
  </si>
  <si>
    <t>继续提升观众满意度。</t>
  </si>
  <si>
    <t>加强项目内容规划，提升成果品质。</t>
  </si>
  <si>
    <t>发表学术成果20篇</t>
  </si>
  <si>
    <t>学术成果</t>
  </si>
  <si>
    <t>不断提升培训课程品质、扩大参训人员数量及覆盖面。</t>
  </si>
  <si>
    <t>举办2期策展人培训</t>
  </si>
  <si>
    <t>为全国美术馆培养策展人才</t>
  </si>
  <si>
    <t>促进美术馆策展人专业水准的提升</t>
  </si>
  <si>
    <t>社会效益
指标</t>
  </si>
  <si>
    <t>效果指标（30分）</t>
  </si>
  <si>
    <t>加强项目实施规划。</t>
  </si>
  <si>
    <t>16天</t>
  </si>
  <si>
    <t>不少于10天</t>
  </si>
  <si>
    <t>展览持续天数</t>
  </si>
  <si>
    <t>12.18-1.8</t>
  </si>
  <si>
    <t>拟12月</t>
  </si>
  <si>
    <t>10次</t>
  </si>
  <si>
    <t>工作坊</t>
  </si>
  <si>
    <t>因疫情防控要求，限制观 众数量。科学 安排开展时间。</t>
  </si>
  <si>
    <t>6200人次</t>
  </si>
  <si>
    <t>2万人次</t>
  </si>
  <si>
    <t>1册</t>
  </si>
  <si>
    <t>研究出版</t>
  </si>
  <si>
    <t>35篇</t>
  </si>
  <si>
    <t>不少于35篇</t>
  </si>
  <si>
    <t>理论文章</t>
  </si>
  <si>
    <t>做好前期计划。</t>
  </si>
  <si>
    <t>9个</t>
  </si>
  <si>
    <t>7个</t>
  </si>
  <si>
    <t>学术论坛</t>
  </si>
  <si>
    <t>2期</t>
  </si>
  <si>
    <t>人才培养</t>
  </si>
  <si>
    <t>偏差原因分析及改进
措施</t>
  </si>
  <si>
    <r>
      <rPr>
        <sz val="12"/>
        <color indexed="8"/>
        <rFont val="仿宋_GB2312"/>
        <family val="3"/>
        <charset val="134"/>
      </rPr>
      <t>项目汇集全国美术馆优秀策展案例，为美术馆之间交流互鉴提供机会，</t>
    </r>
    <r>
      <rPr>
        <sz val="12"/>
        <color indexed="8"/>
        <rFont val="仿宋"/>
        <family val="3"/>
        <charset val="134"/>
      </rPr>
      <t>发挥国家重点美术馆的行业示范作用和美术馆的公共文化服务作用，及邀请40余位专家，对“策展在中国”的理论研究和实践探索进行集中研讨，推进中国策展学的建立；开展4场学术论坛，共50余位专家、青年策展人共话“策展与未来”，</t>
    </r>
    <r>
      <rPr>
        <sz val="12"/>
        <color indexed="8"/>
        <rFont val="仿宋_GB2312"/>
        <family val="3"/>
        <charset val="134"/>
      </rPr>
      <t>形成业界对项目的广泛关注和讨论</t>
    </r>
    <r>
      <rPr>
        <sz val="12"/>
        <color indexed="8"/>
        <rFont val="仿宋"/>
        <family val="3"/>
        <charset val="134"/>
      </rPr>
      <t>；开展5场美育论坛；10场工作坊活动；理论研究出版1本、理论研究35篇文章，为公众提供优质的文化服务内容，</t>
    </r>
    <r>
      <rPr>
        <sz val="12"/>
        <color indexed="8"/>
        <rFont val="仿宋_GB2312"/>
        <family val="3"/>
        <charset val="134"/>
      </rPr>
      <t>实现知识传播和艺术普及的目的。</t>
    </r>
  </si>
  <si>
    <r>
      <rPr>
        <sz val="12"/>
        <color indexed="8"/>
        <rFont val="仿宋_GB2312"/>
        <family val="3"/>
        <charset val="134"/>
      </rPr>
      <t>项目通过对全国优质展览等内容的聚集，进一步惠及广大群众，进一步满足人民群众的精神文化生活需求，同时为业内的互学互鉴、课题研究做出贡献。对“策展在中国”课题的研究，让中国当代艺术研究工作参与到国际交流与对话，以此兴学术新见，成学派气象，立文化主体，构全球对话。填补中国当代文化领域对当代艺术发展的定位与发展研究的空白，注重当代文化与当代艺术关系研究，致力于建设一个当代艺术的跨学科交融知识生产平台。</t>
    </r>
    <r>
      <rPr>
        <sz val="12"/>
        <color indexed="8"/>
        <rFont val="仿宋"/>
        <family val="3"/>
        <charset val="134"/>
      </rPr>
      <t>同时，中华世纪坛艺术馆作为公众素质教育的传播平台和内容资源的聚合平台，以提供优质素质教育内容和资源为出发点，充分发挥公众教育机构社会责任这一属性，发展素质教育，培养德智体美全面发展的社会主义建设者和人才。</t>
    </r>
  </si>
  <si>
    <t xml:space="preserve">  其他资金</t>
  </si>
  <si>
    <t xml:space="preserve">      上年结转资金</t>
  </si>
  <si>
    <t>拨款</t>
  </si>
  <si>
    <t>其中：当年财政</t>
  </si>
  <si>
    <t>项目资金
（万元）</t>
  </si>
  <si>
    <t>公共文化与中国当代艺术发展课题研究暨系列活动2021</t>
  </si>
  <si>
    <t>（ 2021 年度）</t>
  </si>
  <si>
    <t>观众满意度有待继续提升。</t>
  </si>
  <si>
    <t>92.66﹪</t>
  </si>
  <si>
    <t>继续完善公共文化服务体系。</t>
  </si>
  <si>
    <t>该项目改善中华世纪坛的参观环境，提升了公共文化设施的安全，确定公共文化服务品质</t>
  </si>
  <si>
    <t>提升中华世纪坛的公共文化服务品质</t>
  </si>
  <si>
    <t>提升公共文化服务环境品质</t>
  </si>
  <si>
    <t>继续为排除安全隐患，确保公众安全。</t>
  </si>
  <si>
    <t>通过对世纪坛环境设施设备的定期维修、维护，为设施设备的正常运行提供保障，确保公众安全</t>
  </si>
  <si>
    <t>提高观众安全保障率</t>
  </si>
  <si>
    <t>确保文化场所的公共安全</t>
  </si>
  <si>
    <t>继续完善公共文化服务体系</t>
  </si>
  <si>
    <t>通过对中华世纪坛进行布置、绿化，为观众创造了良好的文化消费环境</t>
  </si>
  <si>
    <t>为观众提供良好的环境</t>
  </si>
  <si>
    <t>改善文化消费环境</t>
  </si>
  <si>
    <t>预算支出符合规定</t>
  </si>
  <si>
    <t>预算控制率</t>
  </si>
  <si>
    <t>分别在2021年4月28日、9月28日、12月29日，2022年1月31日按时完成宣传品的上刊工作；结束后撤场及时</t>
  </si>
  <si>
    <t>户外宣传品于节假日前5天进行上刊，假期结束后5天进行撤刊</t>
  </si>
  <si>
    <t>设计制作</t>
  </si>
  <si>
    <t>根据要求完成了每周的养护，填写《世纪坛绿植养护登记表》</t>
  </si>
  <si>
    <t>每周对摆放绿植维护2次</t>
  </si>
  <si>
    <t>绿植维护</t>
  </si>
  <si>
    <t>2021年4月28日完成五一绿植租摆；2021年9月28日完成国庆绿植租摆；2021年12月29日完成元旦绿植租摆；2022年1月31日完成春节绿植租摆；结束后撤场及时</t>
  </si>
  <si>
    <t>节假日绿植租摆按照节日时间提前2天摆放，假期结束后2天进行撤场</t>
  </si>
  <si>
    <t>绿植租摆</t>
  </si>
  <si>
    <t>继续提升设施维护质量</t>
  </si>
  <si>
    <t>护栏、标识、视窗广告、户外广告牌等设施的维修、维护质量验收合格</t>
  </si>
  <si>
    <t>设施制作及维修符合相关标准规范</t>
  </si>
  <si>
    <t>设施维护</t>
  </si>
  <si>
    <t>根据计划完成户外宣传的上刊与撤刊</t>
  </si>
  <si>
    <t>宣传品上刊及下刊按时完成</t>
  </si>
  <si>
    <t>继续提升环境布置效果</t>
  </si>
  <si>
    <t>元旦、春节、五一、十一节日期间，在世纪坛坛面、主要门厅、廊道等区域进行了鲜花、绿植的租摆，日常运行中，在世纪坛各门厅、廊道等区域进行了绿植租摆；摆放绿植质量验收合格，效果良好</t>
  </si>
  <si>
    <t>摆放的绿植质量好，按时摆放到位，每周对绿植维护两次</t>
  </si>
  <si>
    <t>常规画面更换560面、护栏维修200个、标识维修50个、青铜甬道清洗800平米、视窗广告维修20块，户外广告设施维修6块，小坛体广告设施维修1块</t>
  </si>
  <si>
    <t>环境设施维护</t>
  </si>
  <si>
    <r>
      <rPr>
        <sz val="12"/>
        <color rgb="FF000000"/>
        <rFont val="宋体"/>
        <family val="3"/>
        <charset val="134"/>
      </rPr>
      <t>刀期、视窗、海报平面制作</t>
    </r>
    <r>
      <rPr>
        <sz val="12"/>
        <rFont val="宋体"/>
        <family val="3"/>
        <charset val="134"/>
      </rPr>
      <t>891</t>
    </r>
    <r>
      <rPr>
        <sz val="12"/>
        <color rgb="FF000000"/>
        <rFont val="宋体"/>
        <family val="3"/>
        <charset val="134"/>
      </rPr>
      <t>面</t>
    </r>
  </si>
  <si>
    <r>
      <rPr>
        <sz val="12"/>
        <color indexed="8"/>
        <rFont val="宋体"/>
        <family val="3"/>
        <charset val="134"/>
      </rPr>
      <t>刀期、视窗、海报平面制作</t>
    </r>
    <r>
      <rPr>
        <sz val="12"/>
        <rFont val="宋体"/>
        <family val="3"/>
        <charset val="134"/>
      </rPr>
      <t>891面</t>
    </r>
  </si>
  <si>
    <t>重大节日环境布置制作</t>
  </si>
  <si>
    <t>节假日62000盆、日常租摆712盆、花箱68组</t>
  </si>
  <si>
    <t>节假日62000盆 日常租摆712盆 花箱68组</t>
  </si>
  <si>
    <t>元旦、春节、五一、十一节日期间，在世纪坛坛面、主要门厅、廊道等区域进行了鲜花、绿植的租摆，日常运行中，在世纪坛各门厅、廊道等区域进行了绿植租摆；对世纪坛四周、坛面等的绿植及花箱进行了日常养护；在元旦、春节、五一、十一等重大节日期间，对中华世纪坛的环境进行了布置，分别在春秋季更换了世纪坛的环宣内容；对景观围栏根据需要适时设置，对有问题的围栏进行维修，对青铜甬道及中华世纪钟景观设施进行了清洗维护，按时完成了春秋季画面制作，户外广告设施及世纪坛所有标识牌的维护维修等。</t>
  </si>
  <si>
    <t>完成元旦、春节、五一、十一节日期间，在世纪坛坛面、主要门厅、廊道等区域的鲜花、绿植租摆以及日常世纪坛各门厅、廊道等的绿植租摆；完成世纪坛四周、坛面等的绿植及花箱的日常养护；完成元旦、春节、五一、十一等重大节日期间的环境布置，春秋季世纪坛环宣；完成景观围栏设置及维修，青铜甬道及中华世纪钟景观设施清洗维护，春秋季画面制作，户外广告设施及世纪坛所有标识牌的维护维修等。</t>
  </si>
  <si>
    <t>马龙</t>
  </si>
  <si>
    <t>216-北京市国家文化资产监督管理中心</t>
  </si>
  <si>
    <t>中华世纪坛环境布置2021</t>
  </si>
  <si>
    <t>继续加强项目全程监控，不断提升项目品质。</t>
  </si>
  <si>
    <t>加强了品牌项目的决策和实施过程管理，确保所有项目实施品质</t>
  </si>
  <si>
    <t>提升品牌项目品质</t>
  </si>
  <si>
    <t>后续根据国家政策及实际情况适时调整、完善。</t>
  </si>
  <si>
    <t>对财政预算项目进行良好的控制管理，有效降低项目实施风险</t>
  </si>
  <si>
    <t>高</t>
  </si>
  <si>
    <t>规范内部控制管理、降低风险</t>
  </si>
  <si>
    <t>加强品牌项目的决策、过程监管，有效控制项目风险，提升项目可行性</t>
  </si>
  <si>
    <t>提升项目可行性</t>
  </si>
  <si>
    <t>规范内控管理制度、完善流程，执行效果较好</t>
  </si>
  <si>
    <t>规范内控管理制度</t>
  </si>
  <si>
    <t>效益指标（40分）</t>
  </si>
  <si>
    <t>6~9月份</t>
  </si>
  <si>
    <t>财务软件升级完成时间</t>
  </si>
  <si>
    <t>机构调整。</t>
  </si>
  <si>
    <t>12月份</t>
  </si>
  <si>
    <t>6月份</t>
  </si>
  <si>
    <t>内控手册修订完成时间</t>
  </si>
  <si>
    <t>根据业务需要适时增加软件功能。</t>
  </si>
  <si>
    <t>升级后软件性能</t>
  </si>
  <si>
    <t>继续加强项目前期调研、策划工作。</t>
  </si>
  <si>
    <t>中</t>
  </si>
  <si>
    <t>可行性研究报告论证质量</t>
  </si>
  <si>
    <t>根据国家相关规定及艺术馆的实际情况及时完善内控手册。</t>
  </si>
  <si>
    <t>内控手册修订质量</t>
  </si>
  <si>
    <t>1套</t>
  </si>
  <si>
    <t>财务软件升级</t>
  </si>
  <si>
    <t>加强项目计划性。</t>
  </si>
  <si>
    <t>14包</t>
  </si>
  <si>
    <t>15包</t>
  </si>
  <si>
    <t>政府采购评标</t>
  </si>
  <si>
    <t>可行性研究报告论证</t>
  </si>
  <si>
    <t>内控手册修订</t>
  </si>
  <si>
    <t>1）内部控制管理：一是完成中华世纪坛艺术馆现有内控体系1套2册的修订；二是完成中华世纪坛艺术馆2021年度7个预算项目申报的可行性研究报告论证；三是完成中华世纪坛艺术馆2021年度预算项目共14个包/标的政府采购。
2）财务软件升级：完成1套用友软件的升级。</t>
  </si>
  <si>
    <t>1）内部控制管理：一是对中华世纪坛艺术馆现有内控体系进行调整、完善；二是对中华世纪坛艺术馆2021年度预算项目申报的可行性研究报告进行专家论证；三是在项目实施的政府采购中邀请专家进行评标。
2）财务软件升级：将中华世纪坛艺术馆目前使用的用友U872版本软件升级为最新版本U8V16。</t>
  </si>
  <si>
    <t>  冀鹏程</t>
  </si>
  <si>
    <t>内控制度及财务软件更新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</si>
</sst>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9" formatCode="0.0_ "/>
    <numFmt numFmtId="180" formatCode="0_ "/>
  </numFmts>
  <fonts count="43">
    <font>
      <sz val="10"/>
      <color rgb="FF000000"/>
      <name val="Times New Roman"/>
      <charset val="134"/>
    </font>
    <font>
      <sz val="11"/>
      <color theme="1"/>
      <name val="宋体"/>
      <charset val="134"/>
      <scheme val="minor"/>
    </font>
    <font>
      <sz val="10"/>
      <color rgb="FF000000"/>
      <name val="宋体"/>
      <charset val="134"/>
      <scheme val="minor"/>
    </font>
    <font>
      <b/>
      <sz val="18"/>
      <color theme="1"/>
      <name val="宋体"/>
      <charset val="134"/>
      <scheme val="minor"/>
    </font>
    <font>
      <sz val="12"/>
      <color theme="1"/>
      <name val="宋体"/>
      <charset val="134"/>
      <scheme val="minor"/>
    </font>
    <font>
      <sz val="12"/>
      <color rgb="FF000000"/>
      <name val="宋体"/>
      <charset val="134"/>
      <scheme val="minor"/>
    </font>
    <font>
      <sz val="12"/>
      <name val="宋体"/>
      <charset val="134"/>
      <scheme val="minor"/>
    </font>
    <font>
      <sz val="12"/>
      <color rgb="FF000000"/>
      <name val="Times New Roman"/>
      <family val="1"/>
    </font>
    <font>
      <sz val="12"/>
      <color rgb="FF000000"/>
      <name val="宋体"/>
      <charset val="134"/>
    </font>
    <font>
      <b/>
      <sz val="12"/>
      <color rgb="FF000000"/>
      <name val="宋体"/>
      <charset val="134"/>
      <scheme val="minor"/>
    </font>
    <font>
      <b/>
      <sz val="12"/>
      <color theme="1"/>
      <name val="宋体"/>
      <charset val="134"/>
      <scheme val="minor"/>
    </font>
    <font>
      <sz val="11"/>
      <color theme="1"/>
      <name val="宋体"/>
      <charset val="134"/>
      <scheme val="minor"/>
    </font>
    <font>
      <sz val="11"/>
      <color indexed="8"/>
      <name val="宋体"/>
      <charset val="134"/>
    </font>
    <font>
      <sz val="10"/>
      <color rgb="FF000000"/>
      <name val="Times New Roman"/>
      <family val="1"/>
    </font>
    <font>
      <sz val="9"/>
      <name val="Times New Roman"/>
      <family val="1"/>
    </font>
    <font>
      <sz val="10"/>
      <color rgb="FF000000"/>
      <name val="宋体"/>
      <family val="3"/>
      <charset val="134"/>
      <scheme val="minor"/>
    </font>
    <font>
      <sz val="10.5"/>
      <color rgb="FF000000"/>
      <name val="仿宋_GB2312"/>
      <family val="3"/>
      <charset val="134"/>
    </font>
    <font>
      <sz val="10.5"/>
      <color indexed="8"/>
      <name val="仿宋_GB2312"/>
      <family val="3"/>
      <charset val="134"/>
    </font>
    <font>
      <sz val="10.5"/>
      <color indexed="8"/>
      <name val="Times New Roman"/>
      <family val="1"/>
    </font>
    <font>
      <sz val="11"/>
      <color theme="1"/>
      <name val="宋体"/>
      <family val="3"/>
      <charset val="134"/>
      <scheme val="minor"/>
    </font>
    <font>
      <b/>
      <sz val="18"/>
      <color theme="1"/>
      <name val="宋体"/>
      <family val="3"/>
      <charset val="134"/>
      <scheme val="minor"/>
    </font>
    <font>
      <b/>
      <sz val="12"/>
      <color theme="1"/>
      <name val="宋体"/>
      <family val="3"/>
      <charset val="134"/>
      <scheme val="minor"/>
    </font>
    <font>
      <b/>
      <sz val="12"/>
      <color rgb="FF000000"/>
      <name val="宋体"/>
      <family val="3"/>
      <charset val="134"/>
      <scheme val="minor"/>
    </font>
    <font>
      <sz val="12"/>
      <color theme="1"/>
      <name val="宋体"/>
      <family val="3"/>
      <charset val="134"/>
      <scheme val="minor"/>
    </font>
    <font>
      <sz val="12"/>
      <color rgb="FF000000"/>
      <name val="宋体"/>
      <family val="3"/>
      <charset val="134"/>
      <scheme val="minor"/>
    </font>
    <font>
      <sz val="11"/>
      <color indexed="8"/>
      <name val="宋体"/>
      <family val="3"/>
      <charset val="134"/>
    </font>
    <font>
      <sz val="10"/>
      <color theme="1"/>
      <name val="宋体"/>
      <family val="3"/>
      <charset val="134"/>
      <scheme val="minor"/>
    </font>
    <font>
      <sz val="10"/>
      <name val="Arial"/>
      <family val="2"/>
    </font>
    <font>
      <sz val="12"/>
      <name val="Arial"/>
      <family val="2"/>
    </font>
    <font>
      <sz val="12"/>
      <name val="宋体"/>
      <family val="3"/>
      <charset val="134"/>
    </font>
    <font>
      <sz val="12"/>
      <color indexed="8"/>
      <name val="宋体"/>
      <family val="3"/>
      <charset val="134"/>
    </font>
    <font>
      <sz val="12"/>
      <color theme="1"/>
      <name val="Songti SC Regular"/>
      <family val="1"/>
    </font>
    <font>
      <sz val="12"/>
      <color rgb="FF000000"/>
      <name val="Songti SC Regular"/>
      <family val="1"/>
    </font>
    <font>
      <sz val="12"/>
      <name val="Songti SC Regular"/>
      <family val="1"/>
    </font>
    <font>
      <sz val="12"/>
      <color theme="1"/>
      <name val="宋体"/>
      <family val="3"/>
      <charset val="134"/>
    </font>
    <font>
      <sz val="12"/>
      <color rgb="FF000000"/>
      <name val="宋体"/>
      <family val="3"/>
      <charset val="134"/>
    </font>
    <font>
      <sz val="11"/>
      <color theme="1"/>
      <name val="Songti SC Regular"/>
      <family val="1"/>
    </font>
    <font>
      <sz val="12"/>
      <name val="宋体"/>
      <family val="3"/>
      <charset val="134"/>
      <scheme val="minor"/>
    </font>
    <font>
      <sz val="12"/>
      <color rgb="FF000000"/>
      <name val="仿宋_GB2312"/>
      <family val="3"/>
      <charset val="134"/>
    </font>
    <font>
      <sz val="12"/>
      <color indexed="8"/>
      <name val="仿宋_GB2312"/>
      <family val="3"/>
      <charset val="134"/>
    </font>
    <font>
      <sz val="12"/>
      <color indexed="8"/>
      <name val="仿宋"/>
      <family val="3"/>
      <charset val="134"/>
    </font>
    <font>
      <sz val="14"/>
      <color rgb="FF000000"/>
      <name val="仿宋_GB2312"/>
      <family val="3"/>
      <charset val="134"/>
    </font>
    <font>
      <sz val="18"/>
      <color rgb="FF000000"/>
      <name val="方正小标宋简体"/>
      <family val="4"/>
      <charset val="134"/>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s>
  <cellStyleXfs count="5">
    <xf numFmtId="0" fontId="0" fillId="0" borderId="0"/>
    <xf numFmtId="9" fontId="11" fillId="0" borderId="0" applyFont="0" applyFill="0" applyBorder="0" applyAlignment="0" applyProtection="0">
      <alignment vertical="center"/>
    </xf>
    <xf numFmtId="0" fontId="13" fillId="0" borderId="0"/>
    <xf numFmtId="9" fontId="19" fillId="0" borderId="0" applyFont="0" applyFill="0" applyBorder="0" applyAlignment="0" applyProtection="0">
      <alignment vertical="center"/>
    </xf>
    <xf numFmtId="0" fontId="27" fillId="0" borderId="0"/>
  </cellStyleXfs>
  <cellXfs count="250">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9"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9"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176" fontId="4" fillId="0" borderId="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0" fontId="4" fillId="0" borderId="2" xfId="1" applyNumberFormat="1" applyFont="1" applyFill="1" applyBorder="1" applyAlignment="1">
      <alignment horizontal="center" vertical="center" wrapText="1"/>
    </xf>
    <xf numFmtId="10" fontId="4" fillId="0" borderId="11" xfId="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10"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0" xfId="2" applyFont="1" applyFill="1" applyBorder="1" applyAlignment="1">
      <alignment horizontal="left" vertical="top"/>
    </xf>
    <xf numFmtId="0" fontId="15" fillId="0" borderId="0" xfId="2" applyFont="1" applyFill="1" applyBorder="1" applyAlignment="1">
      <alignment vertical="center"/>
    </xf>
    <xf numFmtId="0" fontId="15" fillId="0" borderId="0" xfId="2"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1" xfId="2" applyFont="1" applyFill="1" applyBorder="1" applyAlignment="1">
      <alignment horizontal="center" wrapText="1"/>
    </xf>
    <xf numFmtId="0" fontId="16" fillId="0" borderId="1" xfId="2" applyFont="1" applyFill="1" applyBorder="1" applyAlignment="1">
      <alignment horizontal="left" vertical="center" wrapText="1"/>
    </xf>
    <xf numFmtId="9" fontId="16" fillId="0" borderId="1" xfId="2" applyNumberFormat="1" applyFont="1" applyFill="1" applyBorder="1" applyAlignment="1">
      <alignment horizontal="center" vertical="center" wrapText="1"/>
    </xf>
    <xf numFmtId="0" fontId="16" fillId="0" borderId="10" xfId="2" applyFont="1" applyFill="1" applyBorder="1" applyAlignment="1">
      <alignment horizontal="center" wrapText="1"/>
    </xf>
    <xf numFmtId="0" fontId="16" fillId="0" borderId="12" xfId="2" applyFont="1" applyFill="1" applyBorder="1" applyAlignment="1">
      <alignment horizontal="center" wrapText="1"/>
    </xf>
    <xf numFmtId="0" fontId="16" fillId="0" borderId="5" xfId="2" applyFont="1" applyFill="1" applyBorder="1" applyAlignment="1">
      <alignment horizontal="center" wrapText="1"/>
    </xf>
    <xf numFmtId="0" fontId="16" fillId="0" borderId="1" xfId="2" applyFont="1" applyFill="1" applyBorder="1" applyAlignment="1">
      <alignment horizontal="justify" vertical="center" wrapText="1"/>
    </xf>
    <xf numFmtId="0" fontId="16" fillId="0" borderId="1"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6" fillId="0" borderId="12" xfId="2" applyFont="1" applyFill="1" applyBorder="1" applyAlignment="1">
      <alignment horizontal="center" vertical="center" wrapText="1"/>
    </xf>
    <xf numFmtId="0" fontId="16" fillId="0" borderId="5" xfId="2" applyFont="1" applyFill="1" applyBorder="1" applyAlignment="1">
      <alignment horizontal="center" vertical="center" wrapText="1"/>
    </xf>
    <xf numFmtId="9" fontId="16" fillId="0" borderId="1" xfId="2" applyNumberFormat="1" applyFont="1" applyFill="1" applyBorder="1" applyAlignment="1">
      <alignment horizontal="center" vertical="center" wrapText="1"/>
    </xf>
    <xf numFmtId="0" fontId="16" fillId="0" borderId="1" xfId="2" applyFont="1" applyFill="1" applyBorder="1" applyAlignment="1">
      <alignment horizontal="left" vertical="center" wrapText="1"/>
    </xf>
    <xf numFmtId="0" fontId="16" fillId="0" borderId="1" xfId="2" applyFont="1" applyFill="1" applyBorder="1" applyAlignment="1">
      <alignment horizontal="left" wrapText="1"/>
    </xf>
    <xf numFmtId="0" fontId="16" fillId="0" borderId="1" xfId="2" applyFont="1" applyFill="1" applyBorder="1" applyAlignment="1">
      <alignment horizontal="center" wrapText="1"/>
    </xf>
    <xf numFmtId="0" fontId="13" fillId="0" borderId="0" xfId="2" applyFont="1" applyFill="1" applyBorder="1" applyAlignment="1">
      <alignment horizontal="left" vertical="center"/>
    </xf>
    <xf numFmtId="179" fontId="16" fillId="0" borderId="1" xfId="2" applyNumberFormat="1" applyFont="1" applyFill="1" applyBorder="1" applyAlignment="1">
      <alignment horizontal="center" vertical="center" wrapText="1"/>
    </xf>
    <xf numFmtId="10" fontId="16" fillId="0" borderId="1" xfId="2" applyNumberFormat="1" applyFont="1" applyFill="1" applyBorder="1" applyAlignment="1">
      <alignment horizontal="center" vertical="center" wrapText="1"/>
    </xf>
    <xf numFmtId="180" fontId="16" fillId="0" borderId="1" xfId="2" applyNumberFormat="1" applyFont="1" applyFill="1" applyBorder="1" applyAlignment="1">
      <alignment horizontal="center" vertical="center" wrapText="1"/>
    </xf>
    <xf numFmtId="176" fontId="16" fillId="0" borderId="1" xfId="2" applyNumberFormat="1" applyFont="1" applyFill="1" applyBorder="1" applyAlignment="1">
      <alignment horizontal="center" vertical="center" wrapText="1"/>
    </xf>
    <xf numFmtId="176" fontId="16" fillId="0" borderId="1" xfId="2" applyNumberFormat="1" applyFont="1" applyFill="1" applyBorder="1" applyAlignment="1">
      <alignment horizontal="center" vertical="center" wrapText="1"/>
    </xf>
    <xf numFmtId="179" fontId="16" fillId="0" borderId="1" xfId="2" applyNumberFormat="1" applyFont="1" applyFill="1" applyBorder="1" applyAlignment="1">
      <alignment horizontal="center" wrapText="1"/>
    </xf>
    <xf numFmtId="180" fontId="16" fillId="0" borderId="1" xfId="2" applyNumberFormat="1" applyFont="1" applyFill="1" applyBorder="1" applyAlignment="1">
      <alignment horizontal="center" wrapText="1"/>
    </xf>
    <xf numFmtId="176" fontId="16" fillId="0" borderId="1" xfId="2" applyNumberFormat="1" applyFont="1" applyFill="1" applyBorder="1" applyAlignment="1">
      <alignment horizontal="center" wrapText="1"/>
    </xf>
    <xf numFmtId="176" fontId="16" fillId="0" borderId="1" xfId="2" applyNumberFormat="1" applyFont="1" applyFill="1" applyBorder="1" applyAlignment="1">
      <alignment horizontal="center" wrapText="1"/>
    </xf>
    <xf numFmtId="0" fontId="16" fillId="0" borderId="1" xfId="2" applyFont="1" applyFill="1" applyBorder="1" applyAlignment="1">
      <alignment horizontal="justify" wrapText="1"/>
    </xf>
    <xf numFmtId="0" fontId="13" fillId="0" borderId="0" xfId="2" applyFont="1" applyFill="1" applyBorder="1" applyAlignment="1">
      <alignment horizontal="center" vertical="top"/>
    </xf>
    <xf numFmtId="0" fontId="16" fillId="0" borderId="1" xfId="2" applyFont="1" applyFill="1" applyBorder="1" applyAlignment="1">
      <alignment horizontal="center" vertical="top" wrapText="1"/>
    </xf>
    <xf numFmtId="0" fontId="16" fillId="0" borderId="1" xfId="2" applyFont="1" applyFill="1" applyBorder="1" applyAlignment="1">
      <alignment horizontal="center" vertical="top" wrapText="1"/>
    </xf>
    <xf numFmtId="0" fontId="19"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15" fillId="0" borderId="13" xfId="2" applyFont="1" applyFill="1" applyBorder="1" applyAlignment="1">
      <alignment horizontal="left" vertical="center" wrapText="1"/>
    </xf>
    <xf numFmtId="0" fontId="19" fillId="0" borderId="0" xfId="2" applyFont="1" applyFill="1" applyBorder="1" applyAlignment="1">
      <alignment vertical="center"/>
    </xf>
    <xf numFmtId="0" fontId="21" fillId="0"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 xfId="2" applyFont="1" applyFill="1" applyBorder="1" applyAlignment="1">
      <alignment horizontal="center" vertical="center" wrapText="1"/>
    </xf>
    <xf numFmtId="9" fontId="23" fillId="0" borderId="1" xfId="2" applyNumberFormat="1" applyFont="1" applyFill="1" applyBorder="1" applyAlignment="1">
      <alignment horizontal="center" vertical="center"/>
    </xf>
    <xf numFmtId="0" fontId="23" fillId="0" borderId="11" xfId="2" applyFont="1" applyFill="1" applyBorder="1" applyAlignment="1">
      <alignment horizontal="center" vertical="center" wrapText="1"/>
    </xf>
    <xf numFmtId="0" fontId="23" fillId="0" borderId="2" xfId="2" applyFont="1" applyFill="1" applyBorder="1" applyAlignment="1">
      <alignment horizontal="center" vertical="center" wrapText="1"/>
    </xf>
    <xf numFmtId="0" fontId="23" fillId="0" borderId="10" xfId="2" applyFont="1" applyFill="1" applyBorder="1" applyAlignment="1">
      <alignment horizontal="center" vertical="center" wrapText="1"/>
    </xf>
    <xf numFmtId="0" fontId="23" fillId="0" borderId="12"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4" fillId="0" borderId="11" xfId="2" applyFont="1" applyFill="1" applyBorder="1" applyAlignment="1">
      <alignment horizontal="center" vertical="center" wrapText="1"/>
    </xf>
    <xf numFmtId="0" fontId="24" fillId="0" borderId="2" xfId="2" applyFont="1" applyFill="1" applyBorder="1" applyAlignment="1">
      <alignment horizontal="center" vertical="center" wrapText="1"/>
    </xf>
    <xf numFmtId="0" fontId="23" fillId="0" borderId="1" xfId="2" applyFont="1" applyFill="1" applyBorder="1" applyAlignment="1">
      <alignment horizontal="center" vertical="center"/>
    </xf>
    <xf numFmtId="9" fontId="23" fillId="0" borderId="1" xfId="2" applyNumberFormat="1"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3" fillId="0" borderId="1" xfId="2" applyFont="1" applyFill="1" applyBorder="1" applyAlignment="1">
      <alignment horizontal="left" vertical="center" wrapText="1"/>
    </xf>
    <xf numFmtId="0" fontId="23" fillId="0" borderId="2"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6" xfId="2" applyFont="1" applyFill="1" applyBorder="1" applyAlignment="1">
      <alignment horizontal="center" vertical="center" wrapText="1"/>
    </xf>
    <xf numFmtId="179" fontId="23" fillId="0" borderId="1" xfId="2" applyNumberFormat="1" applyFont="1" applyFill="1" applyBorder="1" applyAlignment="1">
      <alignment horizontal="center" vertical="center" wrapText="1"/>
    </xf>
    <xf numFmtId="10" fontId="23" fillId="0" borderId="1" xfId="2" applyNumberFormat="1" applyFont="1" applyFill="1" applyBorder="1" applyAlignment="1">
      <alignment horizontal="center" vertical="center" wrapText="1"/>
    </xf>
    <xf numFmtId="176" fontId="23" fillId="0" borderId="1" xfId="2" applyNumberFormat="1" applyFont="1" applyFill="1" applyBorder="1" applyAlignment="1">
      <alignment horizontal="center" vertical="center" wrapText="1"/>
    </xf>
    <xf numFmtId="0" fontId="23" fillId="0" borderId="9" xfId="2" applyFont="1" applyFill="1" applyBorder="1" applyAlignment="1">
      <alignment horizontal="center" vertical="center" wrapText="1"/>
    </xf>
    <xf numFmtId="0" fontId="23" fillId="0" borderId="8" xfId="2" applyFont="1" applyFill="1" applyBorder="1" applyAlignment="1">
      <alignment horizontal="center" vertical="center" wrapText="1"/>
    </xf>
    <xf numFmtId="179" fontId="23" fillId="0" borderId="1" xfId="2" applyNumberFormat="1" applyFont="1" applyFill="1" applyBorder="1" applyAlignment="1">
      <alignment horizontal="center" vertical="center" wrapText="1"/>
    </xf>
    <xf numFmtId="10" fontId="23" fillId="0" borderId="11" xfId="3" applyNumberFormat="1" applyFont="1" applyFill="1" applyBorder="1" applyAlignment="1">
      <alignment horizontal="center" vertical="center" wrapText="1"/>
    </xf>
    <xf numFmtId="10" fontId="23" fillId="0" borderId="2" xfId="3" applyNumberFormat="1" applyFont="1" applyFill="1" applyBorder="1" applyAlignment="1">
      <alignment horizontal="center" vertical="center" wrapText="1"/>
    </xf>
    <xf numFmtId="176" fontId="23" fillId="0" borderId="2" xfId="2" applyNumberFormat="1" applyFont="1" applyFill="1" applyBorder="1" applyAlignment="1">
      <alignment horizontal="center" vertical="center" wrapText="1"/>
    </xf>
    <xf numFmtId="176" fontId="23" fillId="0" borderId="1" xfId="2" applyNumberFormat="1" applyFont="1" applyFill="1" applyBorder="1" applyAlignment="1">
      <alignment horizontal="center" vertical="center" wrapText="1"/>
    </xf>
    <xf numFmtId="176" fontId="23" fillId="0" borderId="11" xfId="2" applyNumberFormat="1" applyFont="1" applyFill="1" applyBorder="1" applyAlignment="1">
      <alignment horizontal="center" vertical="center" wrapText="1"/>
    </xf>
    <xf numFmtId="176" fontId="23" fillId="0" borderId="2" xfId="2" applyNumberFormat="1"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6" fillId="0" borderId="1" xfId="2" applyFont="1" applyFill="1" applyBorder="1" applyAlignment="1">
      <alignment horizontal="left" vertical="center" wrapText="1"/>
    </xf>
    <xf numFmtId="0" fontId="26" fillId="0" borderId="1" xfId="2" applyFont="1" applyFill="1" applyBorder="1" applyAlignment="1">
      <alignment horizontal="center" vertical="center" wrapText="1"/>
    </xf>
    <xf numFmtId="0" fontId="23" fillId="0" borderId="1" xfId="2" applyFont="1" applyFill="1" applyBorder="1" applyAlignment="1">
      <alignment vertical="center" wrapText="1"/>
    </xf>
    <xf numFmtId="49" fontId="28" fillId="0" borderId="11" xfId="4" applyNumberFormat="1" applyFont="1" applyFill="1" applyBorder="1" applyAlignment="1">
      <alignment horizontal="center" vertical="center" wrapText="1"/>
    </xf>
    <xf numFmtId="49" fontId="29" fillId="0" borderId="2" xfId="4" applyNumberFormat="1" applyFont="1" applyFill="1" applyBorder="1" applyAlignment="1">
      <alignment horizontal="center" vertical="center" wrapText="1"/>
    </xf>
    <xf numFmtId="49" fontId="29" fillId="0" borderId="11" xfId="4" applyNumberFormat="1" applyFont="1" applyFill="1" applyBorder="1" applyAlignment="1">
      <alignment horizontal="center" vertical="center" wrapText="1"/>
    </xf>
    <xf numFmtId="0" fontId="30" fillId="0" borderId="2" xfId="2" applyFont="1" applyFill="1" applyBorder="1" applyAlignment="1">
      <alignment horizontal="center" vertical="center" wrapText="1"/>
    </xf>
    <xf numFmtId="0" fontId="30" fillId="0" borderId="1" xfId="2" applyFont="1" applyFill="1" applyBorder="1" applyAlignment="1">
      <alignment horizontal="center" vertical="center"/>
    </xf>
    <xf numFmtId="0" fontId="26" fillId="0" borderId="1" xfId="2" applyFont="1" applyFill="1" applyBorder="1" applyAlignment="1">
      <alignment horizontal="left" vertical="center" wrapText="1"/>
    </xf>
    <xf numFmtId="176" fontId="23" fillId="0" borderId="10" xfId="2" applyNumberFormat="1" applyFont="1" applyFill="1" applyBorder="1" applyAlignment="1">
      <alignment horizontal="center" vertical="center" wrapText="1"/>
    </xf>
    <xf numFmtId="176" fontId="23" fillId="0" borderId="9" xfId="2" applyNumberFormat="1" applyFont="1" applyFill="1" applyBorder="1" applyAlignment="1">
      <alignment horizontal="center" vertical="center" wrapText="1"/>
    </xf>
    <xf numFmtId="176" fontId="23" fillId="0" borderId="8" xfId="2" applyNumberFormat="1" applyFont="1" applyFill="1" applyBorder="1" applyAlignment="1">
      <alignment horizontal="center" vertical="center" wrapText="1"/>
    </xf>
    <xf numFmtId="176" fontId="23" fillId="0" borderId="5" xfId="2" applyNumberFormat="1" applyFont="1" applyFill="1" applyBorder="1" applyAlignment="1">
      <alignment horizontal="center" vertical="center" wrapText="1"/>
    </xf>
    <xf numFmtId="176" fontId="23" fillId="0" borderId="4" xfId="2" applyNumberFormat="1" applyFont="1" applyFill="1" applyBorder="1" applyAlignment="1">
      <alignment horizontal="center" vertical="center" wrapText="1"/>
    </xf>
    <xf numFmtId="176" fontId="23" fillId="0" borderId="3" xfId="2" applyNumberFormat="1" applyFont="1" applyFill="1" applyBorder="1" applyAlignment="1">
      <alignment horizontal="center" vertical="center" wrapText="1"/>
    </xf>
    <xf numFmtId="9" fontId="15" fillId="0" borderId="0" xfId="3" applyNumberFormat="1" applyFont="1" applyAlignment="1">
      <alignment vertical="center"/>
    </xf>
    <xf numFmtId="49" fontId="23" fillId="0" borderId="11" xfId="3" applyNumberFormat="1" applyFont="1" applyFill="1" applyBorder="1" applyAlignment="1">
      <alignment horizontal="center" vertical="center" wrapText="1"/>
    </xf>
    <xf numFmtId="0" fontId="23" fillId="0" borderId="1" xfId="2" applyFont="1" applyFill="1" applyBorder="1" applyAlignment="1">
      <alignment horizontal="justify" vertical="center" wrapText="1"/>
    </xf>
    <xf numFmtId="0" fontId="31" fillId="0" borderId="11" xfId="2" applyFont="1" applyFill="1" applyBorder="1" applyAlignment="1">
      <alignment horizontal="center" vertical="center" wrapText="1"/>
    </xf>
    <xf numFmtId="0" fontId="31" fillId="0" borderId="2" xfId="2" applyFont="1" applyFill="1" applyBorder="1" applyAlignment="1">
      <alignment horizontal="center" vertical="center" wrapText="1"/>
    </xf>
    <xf numFmtId="0" fontId="32" fillId="0" borderId="11" xfId="2" applyFont="1" applyFill="1" applyBorder="1" applyAlignment="1">
      <alignment horizontal="center" vertical="center" wrapText="1"/>
    </xf>
    <xf numFmtId="0" fontId="32" fillId="0" borderId="1" xfId="2" applyFont="1" applyFill="1" applyBorder="1" applyAlignment="1">
      <alignment horizontal="center" vertical="center" wrapText="1"/>
    </xf>
    <xf numFmtId="0" fontId="31" fillId="0" borderId="1" xfId="2" applyFont="1" applyFill="1" applyBorder="1" applyAlignment="1">
      <alignment horizontal="center" vertical="center" wrapText="1"/>
    </xf>
    <xf numFmtId="10" fontId="31" fillId="0" borderId="1" xfId="2" applyNumberFormat="1" applyFont="1" applyFill="1" applyBorder="1" applyAlignment="1">
      <alignment horizontal="center" vertical="center" wrapText="1"/>
    </xf>
    <xf numFmtId="0" fontId="33" fillId="0" borderId="11" xfId="2" applyFont="1" applyFill="1" applyBorder="1" applyAlignment="1">
      <alignment horizontal="center" vertical="center" wrapText="1"/>
    </xf>
    <xf numFmtId="0" fontId="29" fillId="0" borderId="2" xfId="2" applyFont="1" applyFill="1" applyBorder="1" applyAlignment="1">
      <alignment horizontal="center" vertical="center" wrapText="1"/>
    </xf>
    <xf numFmtId="0" fontId="31" fillId="0" borderId="5" xfId="2" applyFont="1" applyFill="1" applyBorder="1" applyAlignment="1">
      <alignment horizontal="center" vertical="center" wrapText="1"/>
    </xf>
    <xf numFmtId="0" fontId="31" fillId="0" borderId="12" xfId="2" applyFont="1" applyFill="1" applyBorder="1" applyAlignment="1">
      <alignment horizontal="center" vertical="center" wrapText="1"/>
    </xf>
    <xf numFmtId="0" fontId="31" fillId="0" borderId="12" xfId="2" applyFont="1" applyFill="1" applyBorder="1" applyAlignment="1">
      <alignment horizontal="center" vertical="center" wrapText="1"/>
    </xf>
    <xf numFmtId="0" fontId="31" fillId="0" borderId="11" xfId="2" applyFont="1" applyFill="1" applyBorder="1" applyAlignment="1">
      <alignment horizontal="left" vertical="center" wrapText="1"/>
    </xf>
    <xf numFmtId="0" fontId="31" fillId="0" borderId="2" xfId="2" applyFont="1" applyFill="1" applyBorder="1" applyAlignment="1">
      <alignment horizontal="left" vertical="center" wrapText="1"/>
    </xf>
    <xf numFmtId="9" fontId="31" fillId="0" borderId="1" xfId="2" applyNumberFormat="1"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4" fillId="0" borderId="1" xfId="2" applyFont="1" applyFill="1" applyBorder="1" applyAlignment="1">
      <alignment horizontal="left" vertical="center" wrapText="1"/>
    </xf>
    <xf numFmtId="0" fontId="31" fillId="0" borderId="5" xfId="2" applyFont="1" applyFill="1" applyBorder="1" applyAlignment="1">
      <alignment horizontal="center" vertical="center" wrapText="1"/>
    </xf>
    <xf numFmtId="0" fontId="32" fillId="0" borderId="11" xfId="2" applyFont="1" applyFill="1" applyBorder="1" applyAlignment="1">
      <alignment horizontal="center" vertical="center" wrapText="1"/>
    </xf>
    <xf numFmtId="0" fontId="32" fillId="0" borderId="2" xfId="2" applyFont="1" applyFill="1" applyBorder="1" applyAlignment="1">
      <alignment horizontal="center" vertical="center" wrapText="1"/>
    </xf>
    <xf numFmtId="0" fontId="35" fillId="0" borderId="2" xfId="2" applyFont="1" applyFill="1" applyBorder="1" applyAlignment="1">
      <alignment horizontal="center" vertical="center" wrapText="1"/>
    </xf>
    <xf numFmtId="0" fontId="31" fillId="0" borderId="1" xfId="2" applyFont="1" applyFill="1" applyBorder="1" applyAlignment="1">
      <alignment horizontal="center" vertical="center"/>
    </xf>
    <xf numFmtId="0" fontId="31" fillId="0" borderId="4" xfId="2" applyFont="1" applyFill="1" applyBorder="1" applyAlignment="1">
      <alignment horizontal="center" vertical="center" wrapText="1"/>
    </xf>
    <xf numFmtId="0" fontId="31" fillId="0" borderId="3" xfId="2" applyFont="1" applyFill="1" applyBorder="1" applyAlignment="1">
      <alignment horizontal="center" vertical="center" wrapText="1"/>
    </xf>
    <xf numFmtId="0" fontId="36" fillId="0" borderId="1"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2" xfId="2" applyFont="1" applyFill="1" applyBorder="1" applyAlignment="1">
      <alignment horizontal="center" vertical="center" wrapText="1"/>
    </xf>
    <xf numFmtId="0" fontId="32" fillId="0" borderId="9" xfId="2" applyFont="1" applyFill="1" applyBorder="1" applyAlignment="1">
      <alignment horizontal="center" vertical="center" wrapText="1"/>
    </xf>
    <xf numFmtId="0" fontId="32" fillId="0" borderId="8" xfId="2" applyFont="1" applyFill="1" applyBorder="1" applyAlignment="1">
      <alignment horizontal="center" vertical="center" wrapText="1"/>
    </xf>
    <xf numFmtId="0" fontId="32" fillId="0" borderId="7" xfId="2" applyFont="1" applyFill="1" applyBorder="1" applyAlignment="1">
      <alignment horizontal="center" vertical="center" wrapText="1"/>
    </xf>
    <xf numFmtId="0" fontId="32" fillId="0" borderId="6" xfId="2" applyFont="1" applyFill="1" applyBorder="1" applyAlignment="1">
      <alignment horizontal="center" vertical="center" wrapText="1"/>
    </xf>
    <xf numFmtId="179" fontId="31" fillId="0" borderId="1" xfId="2" applyNumberFormat="1" applyFont="1" applyFill="1" applyBorder="1" applyAlignment="1">
      <alignment horizontal="center" vertical="center" wrapText="1"/>
    </xf>
    <xf numFmtId="176" fontId="31" fillId="0" borderId="1" xfId="2" applyNumberFormat="1" applyFont="1" applyFill="1" applyBorder="1" applyAlignment="1">
      <alignment horizontal="center" vertical="center" wrapText="1"/>
    </xf>
    <xf numFmtId="0" fontId="31" fillId="0" borderId="9" xfId="2" applyFont="1" applyFill="1" applyBorder="1" applyAlignment="1">
      <alignment horizontal="center" vertical="center" wrapText="1"/>
    </xf>
    <xf numFmtId="0" fontId="31" fillId="0" borderId="8" xfId="2" applyFont="1" applyFill="1" applyBorder="1" applyAlignment="1">
      <alignment horizontal="center" vertical="center" wrapText="1"/>
    </xf>
    <xf numFmtId="10" fontId="31" fillId="0" borderId="1" xfId="2" applyNumberFormat="1" applyFont="1" applyFill="1" applyBorder="1" applyAlignment="1">
      <alignment horizontal="center" vertical="center" wrapText="1"/>
    </xf>
    <xf numFmtId="179" fontId="31" fillId="0" borderId="1" xfId="2" applyNumberFormat="1" applyFont="1" applyFill="1" applyBorder="1" applyAlignment="1">
      <alignment horizontal="center" vertical="center" wrapText="1"/>
    </xf>
    <xf numFmtId="10" fontId="31" fillId="0" borderId="11" xfId="3" applyNumberFormat="1" applyFont="1" applyBorder="1" applyAlignment="1">
      <alignment horizontal="center" vertical="center" wrapText="1"/>
    </xf>
    <xf numFmtId="10" fontId="31" fillId="0" borderId="2" xfId="3" applyNumberFormat="1" applyFont="1" applyBorder="1" applyAlignment="1">
      <alignment horizontal="center" vertical="center" wrapText="1"/>
    </xf>
    <xf numFmtId="176" fontId="31" fillId="0" borderId="2" xfId="2" applyNumberFormat="1" applyFont="1" applyFill="1" applyBorder="1" applyAlignment="1">
      <alignment horizontal="center" vertical="center" wrapText="1"/>
    </xf>
    <xf numFmtId="176" fontId="31" fillId="0" borderId="1" xfId="2" applyNumberFormat="1" applyFont="1" applyFill="1" applyBorder="1" applyAlignment="1">
      <alignment horizontal="center" vertical="center" wrapText="1"/>
    </xf>
    <xf numFmtId="176" fontId="31" fillId="0" borderId="11" xfId="2" applyNumberFormat="1" applyFont="1" applyFill="1" applyBorder="1" applyAlignment="1">
      <alignment horizontal="center" vertical="center" wrapText="1"/>
    </xf>
    <xf numFmtId="176" fontId="31" fillId="0" borderId="2" xfId="2" applyNumberFormat="1" applyFont="1" applyFill="1" applyBorder="1" applyAlignment="1">
      <alignment horizontal="center" vertical="center" wrapText="1"/>
    </xf>
    <xf numFmtId="0" fontId="31" fillId="0" borderId="1" xfId="2" applyFont="1" applyFill="1" applyBorder="1" applyAlignment="1">
      <alignment horizontal="justify" vertical="center" wrapText="1"/>
    </xf>
    <xf numFmtId="0" fontId="32" fillId="0" borderId="4" xfId="2" applyFont="1" applyFill="1" applyBorder="1" applyAlignment="1">
      <alignment horizontal="center" vertical="center" wrapText="1"/>
    </xf>
    <xf numFmtId="0" fontId="32" fillId="0" borderId="3" xfId="2" applyFont="1" applyFill="1" applyBorder="1" applyAlignment="1">
      <alignment horizontal="center" vertical="center" wrapText="1"/>
    </xf>
    <xf numFmtId="179" fontId="22" fillId="0" borderId="1" xfId="2" applyNumberFormat="1"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2" fillId="0" borderId="14" xfId="2" applyFont="1" applyFill="1" applyBorder="1" applyAlignment="1">
      <alignment horizontal="center" vertical="center" wrapText="1"/>
    </xf>
    <xf numFmtId="0" fontId="22" fillId="0" borderId="2" xfId="2" applyFont="1" applyFill="1" applyBorder="1" applyAlignment="1">
      <alignment horizontal="center" vertical="center" wrapText="1"/>
    </xf>
    <xf numFmtId="0" fontId="23" fillId="0" borderId="11" xfId="2" applyFont="1" applyFill="1" applyBorder="1" applyAlignment="1">
      <alignment horizontal="left" vertical="center" wrapText="1"/>
    </xf>
    <xf numFmtId="0" fontId="23" fillId="0" borderId="2" xfId="2" applyFont="1" applyFill="1" applyBorder="1" applyAlignment="1">
      <alignment horizontal="left" vertical="center" wrapText="1"/>
    </xf>
    <xf numFmtId="10" fontId="23" fillId="0" borderId="1" xfId="2" applyNumberFormat="1" applyFont="1" applyFill="1" applyBorder="1" applyAlignment="1">
      <alignment horizontal="center" vertical="center"/>
    </xf>
    <xf numFmtId="0" fontId="13" fillId="0" borderId="10" xfId="2" applyFont="1" applyFill="1" applyBorder="1" applyAlignment="1">
      <alignment horizontal="center" vertical="center" wrapText="1"/>
    </xf>
    <xf numFmtId="0" fontId="13" fillId="0" borderId="12"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11" xfId="2" applyFont="1" applyFill="1" applyBorder="1" applyAlignment="1">
      <alignment horizontal="left" vertical="top"/>
    </xf>
    <xf numFmtId="0" fontId="15" fillId="0" borderId="0" xfId="2" applyFont="1" applyFill="1" applyAlignment="1">
      <alignment vertical="center"/>
    </xf>
    <xf numFmtId="0" fontId="19" fillId="0" borderId="0" xfId="2" applyFont="1" applyFill="1" applyAlignment="1">
      <alignment vertical="center"/>
    </xf>
    <xf numFmtId="0" fontId="37" fillId="0" borderId="1" xfId="2" applyFont="1" applyFill="1" applyBorder="1" applyAlignment="1">
      <alignment vertical="center" wrapText="1"/>
    </xf>
    <xf numFmtId="0" fontId="19" fillId="0" borderId="0" xfId="2" applyFont="1" applyFill="1" applyAlignment="1">
      <alignment horizontal="center" vertical="center"/>
    </xf>
    <xf numFmtId="0" fontId="20" fillId="0" borderId="0" xfId="2" applyFont="1" applyFill="1" applyAlignment="1">
      <alignment horizontal="center" vertical="center"/>
    </xf>
    <xf numFmtId="0" fontId="38" fillId="0" borderId="1" xfId="2" applyFont="1" applyFill="1" applyBorder="1" applyAlignment="1">
      <alignment horizontal="center" vertical="center" wrapText="1"/>
    </xf>
    <xf numFmtId="0" fontId="38" fillId="0" borderId="1" xfId="2" applyFont="1" applyFill="1" applyBorder="1" applyAlignment="1">
      <alignment horizontal="justify" vertical="center" wrapText="1"/>
    </xf>
    <xf numFmtId="9" fontId="38" fillId="0" borderId="1" xfId="2" applyNumberFormat="1" applyFont="1" applyFill="1" applyBorder="1" applyAlignment="1">
      <alignment horizontal="center" vertical="center" wrapText="1"/>
    </xf>
    <xf numFmtId="0" fontId="38" fillId="0" borderId="1" xfId="2" applyFont="1" applyFill="1" applyBorder="1" applyAlignment="1">
      <alignment horizontal="left" vertical="center" wrapText="1"/>
    </xf>
    <xf numFmtId="0" fontId="38" fillId="0" borderId="1" xfId="2" applyFont="1" applyFill="1" applyBorder="1" applyAlignment="1">
      <alignment horizontal="justify" vertical="center" wrapText="1"/>
    </xf>
    <xf numFmtId="0" fontId="38" fillId="0" borderId="12" xfId="2" applyFont="1" applyFill="1" applyBorder="1" applyAlignment="1">
      <alignment horizontal="center" vertical="center" wrapText="1"/>
    </xf>
    <xf numFmtId="0" fontId="38" fillId="0" borderId="1" xfId="2" applyFont="1" applyFill="1" applyBorder="1" applyAlignment="1">
      <alignment horizontal="center" vertical="center" wrapText="1"/>
    </xf>
    <xf numFmtId="0" fontId="38" fillId="0" borderId="5" xfId="2" applyFont="1" applyFill="1" applyBorder="1" applyAlignment="1">
      <alignment horizontal="center" vertical="center" wrapText="1"/>
    </xf>
    <xf numFmtId="9" fontId="38" fillId="0" borderId="1" xfId="2" applyNumberFormat="1" applyFont="1" applyFill="1" applyBorder="1" applyAlignment="1">
      <alignment horizontal="center" vertical="center" wrapText="1"/>
    </xf>
    <xf numFmtId="10" fontId="38" fillId="0" borderId="1" xfId="2" applyNumberFormat="1" applyFont="1" applyFill="1" applyBorder="1" applyAlignment="1">
      <alignment horizontal="center" vertical="center" wrapText="1"/>
    </xf>
    <xf numFmtId="0" fontId="38" fillId="0" borderId="9" xfId="2" applyFont="1" applyFill="1" applyBorder="1" applyAlignment="1">
      <alignment horizontal="center" vertical="center" wrapText="1"/>
    </xf>
    <xf numFmtId="0" fontId="38" fillId="0" borderId="8" xfId="2" applyFont="1" applyFill="1" applyBorder="1" applyAlignment="1">
      <alignment horizontal="center" vertical="center" wrapText="1"/>
    </xf>
    <xf numFmtId="0" fontId="38" fillId="0" borderId="10" xfId="2" applyFont="1" applyFill="1" applyBorder="1" applyAlignment="1">
      <alignment horizontal="center" vertical="center" wrapText="1"/>
    </xf>
    <xf numFmtId="0" fontId="38" fillId="0" borderId="4" xfId="2" applyFont="1" applyFill="1" applyBorder="1" applyAlignment="1">
      <alignment horizontal="center" vertical="center" wrapText="1"/>
    </xf>
    <xf numFmtId="0" fontId="38" fillId="0" borderId="3" xfId="2" applyFont="1" applyFill="1" applyBorder="1" applyAlignment="1">
      <alignment horizontal="center" vertical="center" wrapText="1"/>
    </xf>
    <xf numFmtId="0" fontId="7" fillId="0" borderId="1" xfId="2" applyFont="1" applyFill="1" applyBorder="1" applyAlignment="1">
      <alignment horizontal="left" vertical="center"/>
    </xf>
    <xf numFmtId="0" fontId="38" fillId="0" borderId="11" xfId="2" applyFont="1" applyFill="1" applyBorder="1" applyAlignment="1">
      <alignment horizontal="center" vertical="center" wrapText="1"/>
    </xf>
    <xf numFmtId="0" fontId="38" fillId="0" borderId="2" xfId="2" applyFont="1" applyFill="1" applyBorder="1" applyAlignment="1">
      <alignment horizontal="center" vertical="center" wrapText="1"/>
    </xf>
    <xf numFmtId="0" fontId="38" fillId="0" borderId="1" xfId="2" applyFont="1" applyFill="1" applyBorder="1" applyAlignment="1">
      <alignment vertical="center" wrapText="1"/>
    </xf>
    <xf numFmtId="0" fontId="38" fillId="0" borderId="7" xfId="2" applyFont="1" applyFill="1" applyBorder="1" applyAlignment="1">
      <alignment horizontal="center" vertical="center" wrapText="1"/>
    </xf>
    <xf numFmtId="0" fontId="38" fillId="0" borderId="6" xfId="2" applyFont="1" applyFill="1" applyBorder="1" applyAlignment="1">
      <alignment horizontal="center" vertical="center" wrapText="1"/>
    </xf>
    <xf numFmtId="179" fontId="38" fillId="0" borderId="1" xfId="2" applyNumberFormat="1" applyFont="1" applyFill="1" applyBorder="1" applyAlignment="1">
      <alignment horizontal="center" vertical="center" wrapText="1"/>
    </xf>
    <xf numFmtId="10" fontId="38" fillId="0" borderId="1" xfId="2" applyNumberFormat="1" applyFont="1" applyFill="1" applyBorder="1" applyAlignment="1">
      <alignment horizontal="center" vertical="center" wrapText="1"/>
    </xf>
    <xf numFmtId="176" fontId="38" fillId="0" borderId="1" xfId="2" applyNumberFormat="1" applyFont="1" applyFill="1" applyBorder="1" applyAlignment="1">
      <alignment horizontal="center" vertical="center" wrapText="1"/>
    </xf>
    <xf numFmtId="176" fontId="38" fillId="0" borderId="1" xfId="2" applyNumberFormat="1" applyFont="1" applyFill="1" applyBorder="1" applyAlignment="1">
      <alignment horizontal="center" vertical="center" wrapText="1"/>
    </xf>
    <xf numFmtId="0" fontId="41" fillId="0" borderId="0" xfId="2" applyFont="1" applyFill="1" applyBorder="1" applyAlignment="1">
      <alignment horizontal="center" vertical="center"/>
    </xf>
    <xf numFmtId="0" fontId="42" fillId="0" borderId="0" xfId="2" applyFont="1" applyFill="1" applyBorder="1" applyAlignment="1">
      <alignment horizontal="center" vertical="center"/>
    </xf>
    <xf numFmtId="9" fontId="23" fillId="0" borderId="11" xfId="2" applyNumberFormat="1" applyFont="1" applyFill="1" applyBorder="1" applyAlignment="1">
      <alignment horizontal="center" vertical="center" wrapText="1"/>
    </xf>
    <xf numFmtId="9" fontId="23" fillId="0" borderId="2" xfId="2" applyNumberFormat="1" applyFont="1" applyFill="1" applyBorder="1" applyAlignment="1">
      <alignment horizontal="center" vertical="center" wrapText="1"/>
    </xf>
    <xf numFmtId="0" fontId="35" fillId="0" borderId="1" xfId="2" applyFont="1" applyFill="1" applyBorder="1" applyAlignment="1">
      <alignment horizontal="center" vertical="center" wrapText="1"/>
    </xf>
    <xf numFmtId="0" fontId="37" fillId="0" borderId="2" xfId="2" applyFont="1" applyFill="1" applyBorder="1" applyAlignment="1">
      <alignment horizontal="left" vertical="center" wrapText="1"/>
    </xf>
    <xf numFmtId="0" fontId="16" fillId="0" borderId="1" xfId="2" applyFont="1" applyFill="1" applyBorder="1" applyAlignment="1">
      <alignment horizontal="center" vertical="top"/>
    </xf>
    <xf numFmtId="0" fontId="37" fillId="0" borderId="1" xfId="2" applyFont="1" applyFill="1" applyBorder="1" applyAlignment="1">
      <alignment horizontal="center" vertical="center" wrapText="1"/>
    </xf>
    <xf numFmtId="58" fontId="23" fillId="0" borderId="1" xfId="2" applyNumberFormat="1" applyFont="1" applyFill="1" applyBorder="1" applyAlignment="1">
      <alignment horizontal="center" vertical="center" wrapText="1"/>
    </xf>
    <xf numFmtId="10" fontId="23" fillId="0" borderId="11" xfId="3" applyNumberFormat="1" applyFont="1" applyBorder="1" applyAlignment="1">
      <alignment horizontal="center" vertical="center" wrapText="1"/>
    </xf>
    <xf numFmtId="10" fontId="23" fillId="0" borderId="2" xfId="3" applyNumberFormat="1" applyFont="1" applyBorder="1" applyAlignment="1">
      <alignment horizontal="center" vertical="center" wrapText="1"/>
    </xf>
  </cellXfs>
  <cellStyles count="5">
    <cellStyle name="百分比" xfId="1" builtinId="5"/>
    <cellStyle name="百分比 2" xfId="3"/>
    <cellStyle name="常规" xfId="0" builtinId="0"/>
    <cellStyle name="常规 2" xfId="2"/>
    <cellStyle name="常规 2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Q16" sqref="Q16"/>
    </sheetView>
  </sheetViews>
  <sheetFormatPr defaultColWidth="8.83203125" defaultRowHeight="12"/>
  <cols>
    <col min="1" max="1" width="8.83203125" style="2"/>
    <col min="2" max="2" width="11" style="2" customWidth="1"/>
    <col min="3" max="3" width="12.83203125" style="2" customWidth="1"/>
    <col min="4" max="4" width="14" style="2" customWidth="1"/>
    <col min="5" max="5" width="8" style="2" customWidth="1"/>
    <col min="6" max="6" width="8.83203125" style="2"/>
    <col min="7" max="7" width="14.33203125" style="2" customWidth="1"/>
    <col min="8" max="8" width="23.1640625" style="2" customWidth="1"/>
    <col min="9" max="10" width="8.83203125" style="2" customWidth="1"/>
    <col min="11" max="11" width="9.33203125" style="2" customWidth="1"/>
    <col min="12" max="13" width="14.6640625" style="2" customWidth="1"/>
    <col min="14" max="16384" width="8.83203125" style="2"/>
  </cols>
  <sheetData>
    <row r="1" spans="1:12" ht="22.5">
      <c r="A1" s="14" t="s">
        <v>0</v>
      </c>
      <c r="B1" s="14"/>
      <c r="C1" s="14"/>
      <c r="D1" s="14"/>
      <c r="E1" s="14"/>
      <c r="F1" s="14"/>
      <c r="G1" s="14"/>
      <c r="H1" s="14"/>
      <c r="I1" s="14"/>
      <c r="J1" s="14"/>
      <c r="K1" s="14"/>
      <c r="L1" s="14"/>
    </row>
    <row r="2" spans="1:12" ht="13.5">
      <c r="A2" s="15" t="s">
        <v>1</v>
      </c>
      <c r="B2" s="15"/>
      <c r="C2" s="15"/>
      <c r="D2" s="15"/>
      <c r="E2" s="15"/>
      <c r="F2" s="15"/>
      <c r="G2" s="15"/>
      <c r="H2" s="15"/>
      <c r="I2" s="15"/>
      <c r="J2" s="15"/>
      <c r="K2" s="15"/>
      <c r="L2" s="15"/>
    </row>
    <row r="3" spans="1:12" ht="21.95" customHeight="1">
      <c r="A3" s="16" t="s">
        <v>2</v>
      </c>
      <c r="B3" s="16"/>
      <c r="C3" s="16" t="s">
        <v>3</v>
      </c>
      <c r="D3" s="16"/>
      <c r="E3" s="16"/>
      <c r="F3" s="16"/>
      <c r="G3" s="16"/>
      <c r="H3" s="16"/>
      <c r="I3" s="16"/>
      <c r="J3" s="16"/>
      <c r="K3" s="16"/>
      <c r="L3" s="16"/>
    </row>
    <row r="4" spans="1:12" ht="20.45" customHeight="1">
      <c r="A4" s="16" t="s">
        <v>4</v>
      </c>
      <c r="B4" s="16"/>
      <c r="C4" s="16" t="s">
        <v>5</v>
      </c>
      <c r="D4" s="16"/>
      <c r="E4" s="16"/>
      <c r="F4" s="16"/>
      <c r="G4" s="16"/>
      <c r="H4" s="4" t="s">
        <v>6</v>
      </c>
      <c r="I4" s="16" t="s">
        <v>7</v>
      </c>
      <c r="J4" s="16"/>
      <c r="K4" s="16"/>
      <c r="L4" s="16"/>
    </row>
    <row r="5" spans="1:12" ht="20.45" customHeight="1">
      <c r="A5" s="16" t="s">
        <v>8</v>
      </c>
      <c r="B5" s="16"/>
      <c r="C5" s="16" t="s">
        <v>9</v>
      </c>
      <c r="D5" s="16"/>
      <c r="E5" s="16"/>
      <c r="F5" s="16"/>
      <c r="G5" s="16"/>
      <c r="H5" s="4" t="s">
        <v>10</v>
      </c>
      <c r="I5" s="16">
        <v>84187733</v>
      </c>
      <c r="J5" s="16"/>
      <c r="K5" s="16"/>
      <c r="L5" s="16"/>
    </row>
    <row r="6" spans="1:12" ht="14.1" customHeight="1">
      <c r="A6" s="46" t="s">
        <v>11</v>
      </c>
      <c r="B6" s="47"/>
      <c r="C6" s="16"/>
      <c r="D6" s="16"/>
      <c r="E6" s="26" t="s">
        <v>12</v>
      </c>
      <c r="F6" s="27"/>
      <c r="G6" s="38" t="s">
        <v>13</v>
      </c>
      <c r="H6" s="38" t="s">
        <v>14</v>
      </c>
      <c r="I6" s="16" t="s">
        <v>15</v>
      </c>
      <c r="J6" s="16" t="s">
        <v>16</v>
      </c>
      <c r="K6" s="16"/>
      <c r="L6" s="16" t="s">
        <v>17</v>
      </c>
    </row>
    <row r="7" spans="1:12">
      <c r="A7" s="48"/>
      <c r="B7" s="49"/>
      <c r="C7" s="16"/>
      <c r="D7" s="16"/>
      <c r="E7" s="52"/>
      <c r="F7" s="53"/>
      <c r="G7" s="40"/>
      <c r="H7" s="40"/>
      <c r="I7" s="16"/>
      <c r="J7" s="16"/>
      <c r="K7" s="16"/>
      <c r="L7" s="16"/>
    </row>
    <row r="8" spans="1:12" ht="18" customHeight="1">
      <c r="A8" s="48"/>
      <c r="B8" s="49"/>
      <c r="C8" s="17" t="s">
        <v>18</v>
      </c>
      <c r="D8" s="17"/>
      <c r="E8" s="18">
        <v>577.08489999999995</v>
      </c>
      <c r="F8" s="19"/>
      <c r="G8" s="5">
        <v>577.08489999999995</v>
      </c>
      <c r="H8" s="6">
        <v>576.79999999999995</v>
      </c>
      <c r="I8" s="3">
        <v>10</v>
      </c>
      <c r="J8" s="20">
        <v>0.99950631180957905</v>
      </c>
      <c r="K8" s="21"/>
      <c r="L8" s="11">
        <v>10</v>
      </c>
    </row>
    <row r="9" spans="1:12" ht="18.75" customHeight="1">
      <c r="A9" s="48"/>
      <c r="B9" s="49"/>
      <c r="C9" s="26" t="s">
        <v>19</v>
      </c>
      <c r="D9" s="27"/>
      <c r="E9" s="44">
        <v>577.08489999999995</v>
      </c>
      <c r="F9" s="44"/>
      <c r="G9" s="44">
        <v>577.08489999999995</v>
      </c>
      <c r="H9" s="44">
        <v>576.79999999999995</v>
      </c>
      <c r="I9" s="16">
        <v>10</v>
      </c>
      <c r="J9" s="54">
        <f>H9/G9*100%</f>
        <v>0.9995063118095795</v>
      </c>
      <c r="K9" s="54"/>
      <c r="L9" s="45">
        <v>10</v>
      </c>
    </row>
    <row r="10" spans="1:12">
      <c r="A10" s="48"/>
      <c r="B10" s="49"/>
      <c r="C10" s="52"/>
      <c r="D10" s="53"/>
      <c r="E10" s="44"/>
      <c r="F10" s="44"/>
      <c r="G10" s="44"/>
      <c r="H10" s="44"/>
      <c r="I10" s="16"/>
      <c r="J10" s="54"/>
      <c r="K10" s="54"/>
      <c r="L10" s="45"/>
    </row>
    <row r="11" spans="1:12" ht="18.75" customHeight="1">
      <c r="A11" s="48"/>
      <c r="B11" s="49"/>
      <c r="C11" s="16" t="s">
        <v>20</v>
      </c>
      <c r="D11" s="16"/>
      <c r="E11" s="22"/>
      <c r="F11" s="23"/>
      <c r="G11" s="3"/>
      <c r="H11" s="4"/>
      <c r="I11" s="3" t="s">
        <v>21</v>
      </c>
      <c r="J11" s="16"/>
      <c r="K11" s="16"/>
      <c r="L11" s="3" t="s">
        <v>21</v>
      </c>
    </row>
    <row r="12" spans="1:12" ht="18.95" customHeight="1">
      <c r="A12" s="50"/>
      <c r="B12" s="51"/>
      <c r="C12" s="16" t="s">
        <v>22</v>
      </c>
      <c r="D12" s="16"/>
      <c r="E12" s="22"/>
      <c r="F12" s="23"/>
      <c r="G12" s="3"/>
      <c r="H12" s="4"/>
      <c r="I12" s="3" t="s">
        <v>21</v>
      </c>
      <c r="J12" s="16"/>
      <c r="K12" s="16"/>
      <c r="L12" s="3" t="s">
        <v>21</v>
      </c>
    </row>
    <row r="13" spans="1:12" ht="20.100000000000001" customHeight="1">
      <c r="A13" s="16" t="s">
        <v>23</v>
      </c>
      <c r="B13" s="16" t="s">
        <v>24</v>
      </c>
      <c r="C13" s="16"/>
      <c r="D13" s="16"/>
      <c r="E13" s="16"/>
      <c r="F13" s="16"/>
      <c r="G13" s="16"/>
      <c r="H13" s="16" t="s">
        <v>25</v>
      </c>
      <c r="I13" s="16"/>
      <c r="J13" s="16"/>
      <c r="K13" s="16"/>
      <c r="L13" s="16"/>
    </row>
    <row r="14" spans="1:12" ht="155.1" customHeight="1">
      <c r="A14" s="16"/>
      <c r="B14" s="24" t="s">
        <v>26</v>
      </c>
      <c r="C14" s="24"/>
      <c r="D14" s="24"/>
      <c r="E14" s="24"/>
      <c r="F14" s="24"/>
      <c r="G14" s="24"/>
      <c r="H14" s="25" t="s">
        <v>27</v>
      </c>
      <c r="I14" s="25"/>
      <c r="J14" s="25"/>
      <c r="K14" s="25"/>
      <c r="L14" s="25"/>
    </row>
    <row r="15" spans="1:12" s="1" customFormat="1" ht="38.25" customHeight="1">
      <c r="A15" s="38" t="s">
        <v>28</v>
      </c>
      <c r="B15" s="3" t="s">
        <v>29</v>
      </c>
      <c r="C15" s="3" t="s">
        <v>30</v>
      </c>
      <c r="D15" s="22" t="s">
        <v>31</v>
      </c>
      <c r="E15" s="23"/>
      <c r="F15" s="26" t="s">
        <v>32</v>
      </c>
      <c r="G15" s="27"/>
      <c r="H15" s="3" t="s">
        <v>33</v>
      </c>
      <c r="I15" s="12" t="s">
        <v>15</v>
      </c>
      <c r="J15" s="3" t="s">
        <v>17</v>
      </c>
      <c r="K15" s="26" t="s">
        <v>34</v>
      </c>
      <c r="L15" s="27"/>
    </row>
    <row r="16" spans="1:12" s="1" customFormat="1" ht="45" customHeight="1">
      <c r="A16" s="39"/>
      <c r="B16" s="16" t="s">
        <v>35</v>
      </c>
      <c r="C16" s="41" t="s">
        <v>36</v>
      </c>
      <c r="D16" s="28" t="s">
        <v>37</v>
      </c>
      <c r="E16" s="29"/>
      <c r="F16" s="16" t="s">
        <v>38</v>
      </c>
      <c r="G16" s="16"/>
      <c r="H16" s="3" t="s">
        <v>39</v>
      </c>
      <c r="I16" s="3">
        <v>5</v>
      </c>
      <c r="J16" s="3">
        <v>5</v>
      </c>
      <c r="K16" s="22"/>
      <c r="L16" s="23"/>
    </row>
    <row r="17" spans="1:12" s="1" customFormat="1" ht="45" customHeight="1">
      <c r="A17" s="39"/>
      <c r="B17" s="16"/>
      <c r="C17" s="42"/>
      <c r="D17" s="30" t="s">
        <v>40</v>
      </c>
      <c r="E17" s="31"/>
      <c r="F17" s="22" t="s">
        <v>41</v>
      </c>
      <c r="G17" s="32"/>
      <c r="H17" s="7" t="s">
        <v>42</v>
      </c>
      <c r="I17" s="3">
        <v>5</v>
      </c>
      <c r="J17" s="3">
        <v>4.3</v>
      </c>
      <c r="K17" s="22" t="s">
        <v>43</v>
      </c>
      <c r="L17" s="23"/>
    </row>
    <row r="18" spans="1:12" s="1" customFormat="1" ht="45" customHeight="1">
      <c r="A18" s="39"/>
      <c r="B18" s="16"/>
      <c r="C18" s="42"/>
      <c r="D18" s="30" t="s">
        <v>44</v>
      </c>
      <c r="E18" s="31"/>
      <c r="F18" s="22" t="s">
        <v>45</v>
      </c>
      <c r="G18" s="32"/>
      <c r="H18" s="7" t="s">
        <v>46</v>
      </c>
      <c r="I18" s="3">
        <v>5</v>
      </c>
      <c r="J18" s="3">
        <v>4.5</v>
      </c>
      <c r="K18" s="22" t="s">
        <v>47</v>
      </c>
      <c r="L18" s="23"/>
    </row>
    <row r="19" spans="1:12" s="1" customFormat="1" ht="45" customHeight="1">
      <c r="A19" s="39"/>
      <c r="B19" s="16"/>
      <c r="C19" s="42"/>
      <c r="D19" s="28" t="s">
        <v>48</v>
      </c>
      <c r="E19" s="32"/>
      <c r="F19" s="22" t="s">
        <v>49</v>
      </c>
      <c r="G19" s="32"/>
      <c r="H19" s="7" t="s">
        <v>50</v>
      </c>
      <c r="I19" s="3">
        <v>5</v>
      </c>
      <c r="J19" s="3">
        <v>5</v>
      </c>
      <c r="K19" s="22"/>
      <c r="L19" s="23"/>
    </row>
    <row r="20" spans="1:12" s="1" customFormat="1" ht="45" customHeight="1">
      <c r="A20" s="39"/>
      <c r="B20" s="16"/>
      <c r="C20" s="38" t="s">
        <v>51</v>
      </c>
      <c r="D20" s="28" t="s">
        <v>52</v>
      </c>
      <c r="E20" s="29"/>
      <c r="F20" s="33">
        <v>1</v>
      </c>
      <c r="G20" s="16"/>
      <c r="H20" s="8">
        <v>0.95</v>
      </c>
      <c r="I20" s="3">
        <v>5</v>
      </c>
      <c r="J20" s="3">
        <v>4</v>
      </c>
      <c r="K20" s="22" t="s">
        <v>53</v>
      </c>
      <c r="L20" s="23"/>
    </row>
    <row r="21" spans="1:12" s="1" customFormat="1" ht="45" customHeight="1">
      <c r="A21" s="39"/>
      <c r="B21" s="16"/>
      <c r="C21" s="40"/>
      <c r="D21" s="28" t="s">
        <v>54</v>
      </c>
      <c r="E21" s="32"/>
      <c r="F21" s="22" t="s">
        <v>55</v>
      </c>
      <c r="G21" s="32"/>
      <c r="H21" s="8">
        <v>1</v>
      </c>
      <c r="I21" s="3">
        <v>5</v>
      </c>
      <c r="J21" s="3">
        <v>5</v>
      </c>
      <c r="K21" s="22"/>
      <c r="L21" s="23"/>
    </row>
    <row r="22" spans="1:12" s="1" customFormat="1" ht="45" customHeight="1">
      <c r="A22" s="39"/>
      <c r="B22" s="16"/>
      <c r="C22" s="38" t="s">
        <v>56</v>
      </c>
      <c r="D22" s="28" t="s">
        <v>57</v>
      </c>
      <c r="E22" s="29"/>
      <c r="F22" s="16" t="s">
        <v>58</v>
      </c>
      <c r="G22" s="16"/>
      <c r="H22" s="3" t="s">
        <v>59</v>
      </c>
      <c r="I22" s="3">
        <v>5</v>
      </c>
      <c r="J22" s="3">
        <v>5</v>
      </c>
      <c r="K22" s="16"/>
      <c r="L22" s="16"/>
    </row>
    <row r="23" spans="1:12" s="1" customFormat="1" ht="45" customHeight="1">
      <c r="A23" s="39"/>
      <c r="B23" s="16"/>
      <c r="C23" s="40"/>
      <c r="D23" s="28" t="s">
        <v>60</v>
      </c>
      <c r="E23" s="29"/>
      <c r="F23" s="22" t="s">
        <v>61</v>
      </c>
      <c r="G23" s="32"/>
      <c r="H23" s="7" t="s">
        <v>62</v>
      </c>
      <c r="I23" s="3">
        <v>5</v>
      </c>
      <c r="J23" s="3">
        <v>5</v>
      </c>
      <c r="K23" s="22"/>
      <c r="L23" s="23"/>
    </row>
    <row r="24" spans="1:12" s="1" customFormat="1" ht="45" customHeight="1">
      <c r="A24" s="39"/>
      <c r="B24" s="16"/>
      <c r="C24" s="38" t="s">
        <v>63</v>
      </c>
      <c r="D24" s="28" t="s">
        <v>64</v>
      </c>
      <c r="E24" s="32"/>
      <c r="F24" s="34" t="s">
        <v>55</v>
      </c>
      <c r="G24" s="35"/>
      <c r="H24" s="9">
        <v>1</v>
      </c>
      <c r="I24" s="3">
        <v>5</v>
      </c>
      <c r="J24" s="3">
        <v>5</v>
      </c>
      <c r="K24" s="22"/>
      <c r="L24" s="23"/>
    </row>
    <row r="25" spans="1:12" s="1" customFormat="1" ht="45" customHeight="1">
      <c r="A25" s="39"/>
      <c r="B25" s="16"/>
      <c r="C25" s="43"/>
      <c r="D25" s="28" t="s">
        <v>65</v>
      </c>
      <c r="E25" s="29"/>
      <c r="F25" s="16" t="s">
        <v>55</v>
      </c>
      <c r="G25" s="16"/>
      <c r="H25" s="8">
        <v>1</v>
      </c>
      <c r="I25" s="3">
        <v>5</v>
      </c>
      <c r="J25" s="3">
        <v>5</v>
      </c>
      <c r="K25" s="16"/>
      <c r="L25" s="16"/>
    </row>
    <row r="26" spans="1:12" s="1" customFormat="1" ht="45" customHeight="1">
      <c r="A26" s="39"/>
      <c r="B26" s="39" t="s">
        <v>66</v>
      </c>
      <c r="C26" s="39" t="s">
        <v>67</v>
      </c>
      <c r="D26" s="28" t="s">
        <v>68</v>
      </c>
      <c r="E26" s="32"/>
      <c r="F26" s="22" t="s">
        <v>69</v>
      </c>
      <c r="G26" s="32"/>
      <c r="H26" s="7" t="s">
        <v>70</v>
      </c>
      <c r="I26" s="3">
        <v>10</v>
      </c>
      <c r="J26" s="3">
        <v>10</v>
      </c>
      <c r="K26" s="22" t="s">
        <v>71</v>
      </c>
      <c r="L26" s="23"/>
    </row>
    <row r="27" spans="1:12" s="1" customFormat="1" ht="79.349999999999994" customHeight="1">
      <c r="A27" s="39"/>
      <c r="B27" s="39"/>
      <c r="C27" s="39"/>
      <c r="D27" s="22" t="s">
        <v>72</v>
      </c>
      <c r="E27" s="23"/>
      <c r="F27" s="16" t="s">
        <v>73</v>
      </c>
      <c r="G27" s="16"/>
      <c r="H27" s="3" t="s">
        <v>74</v>
      </c>
      <c r="I27" s="3">
        <v>10</v>
      </c>
      <c r="J27" s="3">
        <v>8</v>
      </c>
      <c r="K27" s="16" t="s">
        <v>75</v>
      </c>
      <c r="L27" s="16"/>
    </row>
    <row r="28" spans="1:12" s="1" customFormat="1" ht="53.1" customHeight="1">
      <c r="A28" s="39"/>
      <c r="B28" s="39"/>
      <c r="C28" s="40"/>
      <c r="D28" s="22" t="s">
        <v>76</v>
      </c>
      <c r="E28" s="23"/>
      <c r="F28" s="16" t="s">
        <v>77</v>
      </c>
      <c r="G28" s="16"/>
      <c r="H28" s="3" t="s">
        <v>78</v>
      </c>
      <c r="I28" s="3">
        <v>10</v>
      </c>
      <c r="J28" s="3">
        <v>8</v>
      </c>
      <c r="K28" s="16" t="s">
        <v>79</v>
      </c>
      <c r="L28" s="16"/>
    </row>
    <row r="29" spans="1:12" s="1" customFormat="1" ht="131.1" customHeight="1">
      <c r="A29" s="40"/>
      <c r="B29" s="3" t="s">
        <v>80</v>
      </c>
      <c r="C29" s="3" t="s">
        <v>81</v>
      </c>
      <c r="D29" s="22" t="s">
        <v>82</v>
      </c>
      <c r="E29" s="23"/>
      <c r="F29" s="16" t="s">
        <v>83</v>
      </c>
      <c r="G29" s="16"/>
      <c r="H29" s="9">
        <v>0.95</v>
      </c>
      <c r="I29" s="3">
        <v>10</v>
      </c>
      <c r="J29" s="3">
        <v>9</v>
      </c>
      <c r="K29" s="16" t="s">
        <v>84</v>
      </c>
      <c r="L29" s="16"/>
    </row>
    <row r="30" spans="1:12" s="1" customFormat="1" ht="45" customHeight="1">
      <c r="A30" s="36" t="s">
        <v>85</v>
      </c>
      <c r="B30" s="36"/>
      <c r="C30" s="36"/>
      <c r="D30" s="36"/>
      <c r="E30" s="36"/>
      <c r="F30" s="36"/>
      <c r="G30" s="36"/>
      <c r="H30" s="36"/>
      <c r="I30" s="13">
        <v>100</v>
      </c>
      <c r="J30" s="10">
        <f>L8+J16+J17+J18+J19+J20+J21+J22+J23+J24+J25+J26+J27+J28+J29</f>
        <v>92.8</v>
      </c>
      <c r="K30" s="37" t="s">
        <v>86</v>
      </c>
      <c r="L30" s="37"/>
    </row>
    <row r="31" spans="1:12" ht="21" customHeight="1">
      <c r="A31" s="55" t="s">
        <v>87</v>
      </c>
      <c r="B31" s="55"/>
      <c r="C31" s="55"/>
      <c r="D31" s="55"/>
      <c r="E31" s="55"/>
      <c r="F31" s="55"/>
      <c r="G31" s="55"/>
      <c r="H31" s="55"/>
      <c r="I31" s="55"/>
      <c r="J31" s="55"/>
      <c r="K31" s="55"/>
      <c r="L31" s="55"/>
    </row>
    <row r="32" spans="1:12" ht="12" customHeight="1">
      <c r="A32" s="56"/>
      <c r="B32" s="56"/>
      <c r="C32" s="56"/>
      <c r="D32" s="56"/>
      <c r="E32" s="56"/>
      <c r="F32" s="56"/>
      <c r="G32" s="56"/>
      <c r="H32" s="56"/>
      <c r="I32" s="56"/>
      <c r="J32" s="56"/>
      <c r="K32" s="56"/>
      <c r="L32" s="56"/>
    </row>
    <row r="33" spans="1:12">
      <c r="A33" s="56"/>
      <c r="B33" s="56"/>
      <c r="C33" s="56"/>
      <c r="D33" s="56"/>
      <c r="E33" s="56"/>
      <c r="F33" s="56"/>
      <c r="G33" s="56"/>
      <c r="H33" s="56"/>
      <c r="I33" s="56"/>
      <c r="J33" s="56"/>
      <c r="K33" s="56"/>
      <c r="L33" s="56"/>
    </row>
    <row r="34" spans="1:12">
      <c r="A34" s="56"/>
      <c r="B34" s="56"/>
      <c r="C34" s="56"/>
      <c r="D34" s="56"/>
      <c r="E34" s="56"/>
      <c r="F34" s="56"/>
      <c r="G34" s="56"/>
      <c r="H34" s="56"/>
      <c r="I34" s="56"/>
      <c r="J34" s="56"/>
      <c r="K34" s="56"/>
      <c r="L34" s="56"/>
    </row>
    <row r="35" spans="1:12">
      <c r="A35" s="56"/>
      <c r="B35" s="56"/>
      <c r="C35" s="56"/>
      <c r="D35" s="56"/>
      <c r="E35" s="56"/>
      <c r="F35" s="56"/>
      <c r="G35" s="56"/>
      <c r="H35" s="56"/>
      <c r="I35" s="56"/>
      <c r="J35" s="56"/>
      <c r="K35" s="56"/>
      <c r="L35" s="56"/>
    </row>
    <row r="36" spans="1:12">
      <c r="A36" s="56"/>
      <c r="B36" s="56"/>
      <c r="C36" s="56"/>
      <c r="D36" s="56"/>
      <c r="E36" s="56"/>
      <c r="F36" s="56"/>
      <c r="G36" s="56"/>
      <c r="H36" s="56"/>
      <c r="I36" s="56"/>
      <c r="J36" s="56"/>
      <c r="K36" s="56"/>
      <c r="L36" s="56"/>
    </row>
    <row r="37" spans="1:12">
      <c r="A37" s="56"/>
      <c r="B37" s="56"/>
      <c r="C37" s="56"/>
      <c r="D37" s="56"/>
      <c r="E37" s="56"/>
      <c r="F37" s="56"/>
      <c r="G37" s="56"/>
      <c r="H37" s="56"/>
      <c r="I37" s="56"/>
      <c r="J37" s="56"/>
      <c r="K37" s="56"/>
      <c r="L37" s="56"/>
    </row>
    <row r="38" spans="1:12">
      <c r="A38" s="56"/>
      <c r="B38" s="56"/>
      <c r="C38" s="56"/>
      <c r="D38" s="56"/>
      <c r="E38" s="56"/>
      <c r="F38" s="56"/>
      <c r="G38" s="56"/>
      <c r="H38" s="56"/>
      <c r="I38" s="56"/>
      <c r="J38" s="56"/>
      <c r="K38" s="56"/>
      <c r="L38" s="56"/>
    </row>
    <row r="39" spans="1:12" ht="23.1" customHeight="1">
      <c r="A39" s="56"/>
      <c r="B39" s="56"/>
      <c r="C39" s="56"/>
      <c r="D39" s="56"/>
      <c r="E39" s="56"/>
      <c r="F39" s="56"/>
      <c r="G39" s="56"/>
      <c r="H39" s="56"/>
      <c r="I39" s="56"/>
      <c r="J39" s="56"/>
      <c r="K39" s="56"/>
      <c r="L39" s="56"/>
    </row>
  </sheetData>
  <mergeCells count="95">
    <mergeCell ref="A31:L39"/>
    <mergeCell ref="L9:L10"/>
    <mergeCell ref="A6:B12"/>
    <mergeCell ref="C6:D7"/>
    <mergeCell ref="E6:F7"/>
    <mergeCell ref="J6:K7"/>
    <mergeCell ref="C9:D10"/>
    <mergeCell ref="E9:F10"/>
    <mergeCell ref="J9:K10"/>
    <mergeCell ref="G9:G10"/>
    <mergeCell ref="H6:H7"/>
    <mergeCell ref="H9:H10"/>
    <mergeCell ref="I6:I7"/>
    <mergeCell ref="I9:I10"/>
    <mergeCell ref="A30:H30"/>
    <mergeCell ref="K30:L30"/>
    <mergeCell ref="A13:A14"/>
    <mergeCell ref="A15:A29"/>
    <mergeCell ref="B16:B25"/>
    <mergeCell ref="B26:B28"/>
    <mergeCell ref="C16:C19"/>
    <mergeCell ref="C20:C21"/>
    <mergeCell ref="C22:C23"/>
    <mergeCell ref="C24:C25"/>
    <mergeCell ref="C26:C28"/>
    <mergeCell ref="D28:E28"/>
    <mergeCell ref="F28:G28"/>
    <mergeCell ref="K28:L28"/>
    <mergeCell ref="D29:E29"/>
    <mergeCell ref="F29:G29"/>
    <mergeCell ref="K29:L29"/>
    <mergeCell ref="D26:E26"/>
    <mergeCell ref="F26:G26"/>
    <mergeCell ref="K26:L26"/>
    <mergeCell ref="D27:E27"/>
    <mergeCell ref="F27:G27"/>
    <mergeCell ref="K27:L27"/>
    <mergeCell ref="D24:E24"/>
    <mergeCell ref="F24:G24"/>
    <mergeCell ref="K24:L24"/>
    <mergeCell ref="D25:E25"/>
    <mergeCell ref="F25:G25"/>
    <mergeCell ref="K25:L25"/>
    <mergeCell ref="D22:E22"/>
    <mergeCell ref="F22:G22"/>
    <mergeCell ref="K22:L22"/>
    <mergeCell ref="D23:E23"/>
    <mergeCell ref="F23:G23"/>
    <mergeCell ref="K23:L23"/>
    <mergeCell ref="D20:E20"/>
    <mergeCell ref="F20:G20"/>
    <mergeCell ref="K20:L20"/>
    <mergeCell ref="D21:E21"/>
    <mergeCell ref="F21:G21"/>
    <mergeCell ref="K21:L21"/>
    <mergeCell ref="D18:E18"/>
    <mergeCell ref="F18:G18"/>
    <mergeCell ref="K18:L18"/>
    <mergeCell ref="D19:E19"/>
    <mergeCell ref="F19:G19"/>
    <mergeCell ref="K19:L19"/>
    <mergeCell ref="D16:E16"/>
    <mergeCell ref="F16:G16"/>
    <mergeCell ref="K16:L16"/>
    <mergeCell ref="D17:E17"/>
    <mergeCell ref="F17:G17"/>
    <mergeCell ref="K17:L17"/>
    <mergeCell ref="B13:G13"/>
    <mergeCell ref="H13:L13"/>
    <mergeCell ref="B14:G14"/>
    <mergeCell ref="H14:L14"/>
    <mergeCell ref="D15:E15"/>
    <mergeCell ref="F15:G15"/>
    <mergeCell ref="K15:L15"/>
    <mergeCell ref="C11:D11"/>
    <mergeCell ref="E11:F11"/>
    <mergeCell ref="J11:K11"/>
    <mergeCell ref="C12:D12"/>
    <mergeCell ref="E12:F12"/>
    <mergeCell ref="J12:K12"/>
    <mergeCell ref="A5:B5"/>
    <mergeCell ref="C5:G5"/>
    <mergeCell ref="I5:L5"/>
    <mergeCell ref="C8:D8"/>
    <mergeCell ref="E8:F8"/>
    <mergeCell ref="J8:K8"/>
    <mergeCell ref="G6:G7"/>
    <mergeCell ref="L6:L7"/>
    <mergeCell ref="A1:L1"/>
    <mergeCell ref="A2:L2"/>
    <mergeCell ref="A3:B3"/>
    <mergeCell ref="C3:L3"/>
    <mergeCell ref="A4:B4"/>
    <mergeCell ref="C4:G4"/>
    <mergeCell ref="I4:L4"/>
  </mergeCells>
  <phoneticPr fontId="14" type="noConversion"/>
  <printOptions horizontalCentered="1"/>
  <pageMargins left="0.71" right="0.51" top="0.43" bottom="0.39" header="0.31" footer="0.3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zoomScale="80" zoomScaleNormal="80" workbookViewId="0">
      <selection activeCell="V21" sqref="V21"/>
    </sheetView>
  </sheetViews>
  <sheetFormatPr defaultColWidth="8.83203125" defaultRowHeight="12"/>
  <cols>
    <col min="1" max="1" width="8.83203125" style="58"/>
    <col min="2" max="2" width="11" style="58" customWidth="1"/>
    <col min="3" max="3" width="16.33203125" style="58" customWidth="1"/>
    <col min="4" max="4" width="15.6640625" style="58" customWidth="1"/>
    <col min="5" max="5" width="7.6640625" style="58" customWidth="1"/>
    <col min="6" max="6" width="8.83203125" style="58"/>
    <col min="7" max="7" width="10.33203125" style="58" customWidth="1"/>
    <col min="8" max="8" width="18.6640625" style="58" customWidth="1"/>
    <col min="9" max="10" width="8.83203125" style="58" customWidth="1"/>
    <col min="11" max="11" width="9.33203125" style="58" customWidth="1"/>
    <col min="12" max="12" width="20.1640625" style="58" customWidth="1"/>
    <col min="13" max="13" width="14.6640625" style="58" customWidth="1"/>
    <col min="14" max="16384" width="8.83203125" style="58"/>
  </cols>
  <sheetData>
    <row r="1" spans="1:12" ht="22.5">
      <c r="A1" s="91" t="s">
        <v>0</v>
      </c>
      <c r="B1" s="91"/>
      <c r="C1" s="91"/>
      <c r="D1" s="91"/>
      <c r="E1" s="91"/>
      <c r="F1" s="91"/>
      <c r="G1" s="91"/>
      <c r="H1" s="91"/>
      <c r="I1" s="91"/>
      <c r="J1" s="91"/>
      <c r="K1" s="91"/>
      <c r="L1" s="91"/>
    </row>
    <row r="2" spans="1:12" ht="13.5">
      <c r="A2" s="90" t="s">
        <v>167</v>
      </c>
      <c r="B2" s="90"/>
      <c r="C2" s="90"/>
      <c r="D2" s="90"/>
      <c r="E2" s="90"/>
      <c r="F2" s="90"/>
      <c r="G2" s="90"/>
      <c r="H2" s="90"/>
      <c r="I2" s="90"/>
      <c r="J2" s="90"/>
      <c r="K2" s="90"/>
      <c r="L2" s="90"/>
    </row>
    <row r="3" spans="1:12" ht="14.25">
      <c r="A3" s="98" t="s">
        <v>2</v>
      </c>
      <c r="B3" s="98"/>
      <c r="C3" s="98" t="s">
        <v>408</v>
      </c>
      <c r="D3" s="98"/>
      <c r="E3" s="98"/>
      <c r="F3" s="98"/>
      <c r="G3" s="98"/>
      <c r="H3" s="98"/>
      <c r="I3" s="98"/>
      <c r="J3" s="98"/>
      <c r="K3" s="98"/>
      <c r="L3" s="98"/>
    </row>
    <row r="4" spans="1:12" ht="14.25">
      <c r="A4" s="98" t="s">
        <v>4</v>
      </c>
      <c r="B4" s="98"/>
      <c r="C4" s="98" t="s">
        <v>5</v>
      </c>
      <c r="D4" s="98"/>
      <c r="E4" s="98"/>
      <c r="F4" s="98"/>
      <c r="G4" s="98"/>
      <c r="H4" s="114" t="s">
        <v>6</v>
      </c>
      <c r="I4" s="98" t="s">
        <v>7</v>
      </c>
      <c r="J4" s="98"/>
      <c r="K4" s="98"/>
      <c r="L4" s="98"/>
    </row>
    <row r="5" spans="1:12" ht="14.25">
      <c r="A5" s="98" t="s">
        <v>8</v>
      </c>
      <c r="B5" s="98"/>
      <c r="C5" s="98" t="s">
        <v>407</v>
      </c>
      <c r="D5" s="98"/>
      <c r="E5" s="98"/>
      <c r="F5" s="98"/>
      <c r="G5" s="98"/>
      <c r="H5" s="114" t="s">
        <v>10</v>
      </c>
      <c r="I5" s="98">
        <v>84187733</v>
      </c>
      <c r="J5" s="98"/>
      <c r="K5" s="98"/>
      <c r="L5" s="98"/>
    </row>
    <row r="6" spans="1:12">
      <c r="A6" s="132" t="s">
        <v>11</v>
      </c>
      <c r="B6" s="131"/>
      <c r="C6" s="98"/>
      <c r="D6" s="98"/>
      <c r="E6" s="111" t="s">
        <v>12</v>
      </c>
      <c r="F6" s="110"/>
      <c r="G6" s="105" t="s">
        <v>13</v>
      </c>
      <c r="H6" s="105" t="s">
        <v>14</v>
      </c>
      <c r="I6" s="98" t="s">
        <v>15</v>
      </c>
      <c r="J6" s="98" t="s">
        <v>16</v>
      </c>
      <c r="K6" s="98"/>
      <c r="L6" s="98" t="s">
        <v>17</v>
      </c>
    </row>
    <row r="7" spans="1:12">
      <c r="A7" s="118"/>
      <c r="B7" s="117"/>
      <c r="C7" s="98"/>
      <c r="D7" s="98"/>
      <c r="E7" s="123"/>
      <c r="F7" s="122"/>
      <c r="G7" s="103"/>
      <c r="H7" s="103"/>
      <c r="I7" s="98"/>
      <c r="J7" s="98"/>
      <c r="K7" s="98"/>
      <c r="L7" s="98"/>
    </row>
    <row r="8" spans="1:12" ht="14.25">
      <c r="A8" s="118"/>
      <c r="B8" s="117"/>
      <c r="C8" s="150" t="s">
        <v>18</v>
      </c>
      <c r="D8" s="150"/>
      <c r="E8" s="102">
        <v>24.07</v>
      </c>
      <c r="F8" s="101"/>
      <c r="G8" s="99">
        <v>24.07</v>
      </c>
      <c r="H8" s="127">
        <v>19.33466</v>
      </c>
      <c r="I8" s="99">
        <v>10</v>
      </c>
      <c r="J8" s="249">
        <v>0.80300000000000005</v>
      </c>
      <c r="K8" s="248"/>
      <c r="L8" s="124">
        <v>8</v>
      </c>
    </row>
    <row r="9" spans="1:12">
      <c r="A9" s="118"/>
      <c r="B9" s="117"/>
      <c r="C9" s="111" t="s">
        <v>19</v>
      </c>
      <c r="D9" s="110"/>
      <c r="E9" s="98">
        <v>24.07</v>
      </c>
      <c r="F9" s="98"/>
      <c r="G9" s="98">
        <v>24.07</v>
      </c>
      <c r="H9" s="121">
        <v>19.33466</v>
      </c>
      <c r="I9" s="98">
        <v>10</v>
      </c>
      <c r="J9" s="120">
        <f>H9/E9*100%</f>
        <v>0.8032679684254258</v>
      </c>
      <c r="K9" s="120"/>
      <c r="L9" s="119">
        <f>J9*10</f>
        <v>8.0326796842542585</v>
      </c>
    </row>
    <row r="10" spans="1:12">
      <c r="A10" s="118"/>
      <c r="B10" s="117"/>
      <c r="C10" s="123"/>
      <c r="D10" s="122"/>
      <c r="E10" s="98"/>
      <c r="F10" s="98"/>
      <c r="G10" s="98"/>
      <c r="H10" s="121"/>
      <c r="I10" s="98"/>
      <c r="J10" s="120"/>
      <c r="K10" s="120"/>
      <c r="L10" s="119"/>
    </row>
    <row r="11" spans="1:12" ht="14.25">
      <c r="A11" s="118"/>
      <c r="B11" s="117"/>
      <c r="C11" s="98" t="s">
        <v>20</v>
      </c>
      <c r="D11" s="98"/>
      <c r="E11" s="102"/>
      <c r="F11" s="101"/>
      <c r="G11" s="99"/>
      <c r="H11" s="114"/>
      <c r="I11" s="99"/>
      <c r="J11" s="98"/>
      <c r="K11" s="98"/>
      <c r="L11" s="99"/>
    </row>
    <row r="12" spans="1:12" ht="14.25">
      <c r="A12" s="116"/>
      <c r="B12" s="115"/>
      <c r="C12" s="98" t="s">
        <v>22</v>
      </c>
      <c r="D12" s="98"/>
      <c r="E12" s="102"/>
      <c r="F12" s="101"/>
      <c r="G12" s="99"/>
      <c r="H12" s="114"/>
      <c r="I12" s="99"/>
      <c r="J12" s="98"/>
      <c r="K12" s="98"/>
      <c r="L12" s="99"/>
    </row>
    <row r="13" spans="1:12" ht="14.25">
      <c r="A13" s="98" t="s">
        <v>23</v>
      </c>
      <c r="B13" s="98" t="s">
        <v>24</v>
      </c>
      <c r="C13" s="98"/>
      <c r="D13" s="98"/>
      <c r="E13" s="98"/>
      <c r="F13" s="98"/>
      <c r="G13" s="98"/>
      <c r="H13" s="98" t="s">
        <v>25</v>
      </c>
      <c r="I13" s="98"/>
      <c r="J13" s="98"/>
      <c r="K13" s="98"/>
      <c r="L13" s="98"/>
    </row>
    <row r="14" spans="1:12" ht="129" customHeight="1">
      <c r="A14" s="98"/>
      <c r="B14" s="113" t="s">
        <v>406</v>
      </c>
      <c r="C14" s="113"/>
      <c r="D14" s="113"/>
      <c r="E14" s="113"/>
      <c r="F14" s="113"/>
      <c r="G14" s="113"/>
      <c r="H14" s="113" t="s">
        <v>405</v>
      </c>
      <c r="I14" s="113"/>
      <c r="J14" s="113"/>
      <c r="K14" s="113"/>
      <c r="L14" s="113"/>
    </row>
    <row r="15" spans="1:12" s="93" customFormat="1" ht="28.5">
      <c r="A15" s="105" t="s">
        <v>28</v>
      </c>
      <c r="B15" s="99" t="s">
        <v>29</v>
      </c>
      <c r="C15" s="99" t="s">
        <v>30</v>
      </c>
      <c r="D15" s="98" t="s">
        <v>31</v>
      </c>
      <c r="E15" s="98"/>
      <c r="F15" s="111" t="s">
        <v>32</v>
      </c>
      <c r="G15" s="110"/>
      <c r="H15" s="112" t="s">
        <v>33</v>
      </c>
      <c r="I15" s="99" t="s">
        <v>15</v>
      </c>
      <c r="J15" s="99" t="s">
        <v>17</v>
      </c>
      <c r="K15" s="111" t="s">
        <v>34</v>
      </c>
      <c r="L15" s="110"/>
    </row>
    <row r="16" spans="1:12" s="93" customFormat="1" ht="24.95" customHeight="1">
      <c r="A16" s="104"/>
      <c r="B16" s="98" t="s">
        <v>35</v>
      </c>
      <c r="C16" s="105" t="s">
        <v>36</v>
      </c>
      <c r="D16" s="107" t="s">
        <v>404</v>
      </c>
      <c r="E16" s="106"/>
      <c r="F16" s="98" t="s">
        <v>397</v>
      </c>
      <c r="G16" s="98"/>
      <c r="H16" s="108" t="s">
        <v>397</v>
      </c>
      <c r="I16" s="99">
        <v>5</v>
      </c>
      <c r="J16" s="99">
        <v>5</v>
      </c>
      <c r="K16" s="202"/>
      <c r="L16" s="201"/>
    </row>
    <row r="17" spans="1:12" s="93" customFormat="1" ht="24.95" customHeight="1">
      <c r="A17" s="104"/>
      <c r="B17" s="98"/>
      <c r="C17" s="104"/>
      <c r="D17" s="107" t="s">
        <v>403</v>
      </c>
      <c r="E17" s="106"/>
      <c r="F17" s="102" t="s">
        <v>312</v>
      </c>
      <c r="G17" s="101"/>
      <c r="H17" s="108" t="s">
        <v>312</v>
      </c>
      <c r="I17" s="99">
        <v>5</v>
      </c>
      <c r="J17" s="99">
        <v>5</v>
      </c>
      <c r="K17" s="202"/>
      <c r="L17" s="201"/>
    </row>
    <row r="18" spans="1:12" s="93" customFormat="1" ht="24.95" customHeight="1">
      <c r="A18" s="104"/>
      <c r="B18" s="98"/>
      <c r="C18" s="104"/>
      <c r="D18" s="107" t="s">
        <v>402</v>
      </c>
      <c r="E18" s="106"/>
      <c r="F18" s="102" t="s">
        <v>401</v>
      </c>
      <c r="G18" s="101"/>
      <c r="H18" s="108" t="s">
        <v>400</v>
      </c>
      <c r="I18" s="99">
        <v>4</v>
      </c>
      <c r="J18" s="99">
        <v>4</v>
      </c>
      <c r="K18" s="202" t="s">
        <v>399</v>
      </c>
      <c r="L18" s="201"/>
    </row>
    <row r="19" spans="1:12" s="93" customFormat="1" ht="24.95" customHeight="1">
      <c r="A19" s="104"/>
      <c r="B19" s="98"/>
      <c r="C19" s="103"/>
      <c r="D19" s="107" t="s">
        <v>398</v>
      </c>
      <c r="E19" s="106"/>
      <c r="F19" s="98" t="s">
        <v>397</v>
      </c>
      <c r="G19" s="98"/>
      <c r="H19" s="108" t="s">
        <v>397</v>
      </c>
      <c r="I19" s="99">
        <v>5</v>
      </c>
      <c r="J19" s="99">
        <v>5</v>
      </c>
      <c r="K19" s="202"/>
      <c r="L19" s="201"/>
    </row>
    <row r="20" spans="1:12" s="93" customFormat="1" ht="51" customHeight="1">
      <c r="A20" s="104"/>
      <c r="B20" s="98"/>
      <c r="C20" s="105" t="s">
        <v>51</v>
      </c>
      <c r="D20" s="107" t="s">
        <v>396</v>
      </c>
      <c r="E20" s="106"/>
      <c r="F20" s="98" t="s">
        <v>377</v>
      </c>
      <c r="G20" s="98"/>
      <c r="H20" s="99" t="s">
        <v>393</v>
      </c>
      <c r="I20" s="99">
        <v>5</v>
      </c>
      <c r="J20" s="99">
        <v>4</v>
      </c>
      <c r="K20" s="113" t="s">
        <v>395</v>
      </c>
      <c r="L20" s="113"/>
    </row>
    <row r="21" spans="1:12" s="93" customFormat="1" ht="32.1" customHeight="1">
      <c r="A21" s="104"/>
      <c r="B21" s="98"/>
      <c r="C21" s="104"/>
      <c r="D21" s="107" t="s">
        <v>394</v>
      </c>
      <c r="E21" s="106"/>
      <c r="F21" s="98" t="s">
        <v>377</v>
      </c>
      <c r="G21" s="98"/>
      <c r="H21" s="99" t="s">
        <v>393</v>
      </c>
      <c r="I21" s="99">
        <v>5</v>
      </c>
      <c r="J21" s="99">
        <v>4</v>
      </c>
      <c r="K21" s="202" t="s">
        <v>392</v>
      </c>
      <c r="L21" s="201"/>
    </row>
    <row r="22" spans="1:12" s="93" customFormat="1" ht="45" customHeight="1">
      <c r="A22" s="104"/>
      <c r="B22" s="98"/>
      <c r="C22" s="103"/>
      <c r="D22" s="107" t="s">
        <v>391</v>
      </c>
      <c r="E22" s="106"/>
      <c r="F22" s="102" t="s">
        <v>86</v>
      </c>
      <c r="G22" s="101"/>
      <c r="H22" s="99" t="s">
        <v>89</v>
      </c>
      <c r="I22" s="99">
        <v>5</v>
      </c>
      <c r="J22" s="99">
        <v>4</v>
      </c>
      <c r="K22" s="202" t="s">
        <v>390</v>
      </c>
      <c r="L22" s="201"/>
    </row>
    <row r="23" spans="1:12" s="93" customFormat="1" ht="42.95" customHeight="1">
      <c r="A23" s="104"/>
      <c r="B23" s="98"/>
      <c r="C23" s="105" t="s">
        <v>56</v>
      </c>
      <c r="D23" s="107" t="s">
        <v>389</v>
      </c>
      <c r="E23" s="106"/>
      <c r="F23" s="102" t="s">
        <v>388</v>
      </c>
      <c r="G23" s="101"/>
      <c r="H23" s="99" t="s">
        <v>387</v>
      </c>
      <c r="I23" s="99">
        <v>4</v>
      </c>
      <c r="J23" s="99">
        <v>3</v>
      </c>
      <c r="K23" s="202" t="s">
        <v>386</v>
      </c>
      <c r="L23" s="201"/>
    </row>
    <row r="24" spans="1:12" s="93" customFormat="1" ht="36.950000000000003" customHeight="1">
      <c r="A24" s="104"/>
      <c r="B24" s="98"/>
      <c r="C24" s="103"/>
      <c r="D24" s="107" t="s">
        <v>385</v>
      </c>
      <c r="E24" s="106"/>
      <c r="F24" s="102" t="s">
        <v>384</v>
      </c>
      <c r="G24" s="101"/>
      <c r="H24" s="247">
        <v>44828</v>
      </c>
      <c r="I24" s="99">
        <v>4</v>
      </c>
      <c r="J24" s="99">
        <v>4</v>
      </c>
      <c r="K24" s="202"/>
      <c r="L24" s="201"/>
    </row>
    <row r="25" spans="1:12" s="93" customFormat="1" ht="24.95" customHeight="1">
      <c r="A25" s="104"/>
      <c r="B25" s="98"/>
      <c r="C25" s="105" t="s">
        <v>63</v>
      </c>
      <c r="D25" s="107" t="s">
        <v>340</v>
      </c>
      <c r="E25" s="106"/>
      <c r="F25" s="242" t="s">
        <v>55</v>
      </c>
      <c r="G25" s="101"/>
      <c r="H25" s="109" t="s">
        <v>55</v>
      </c>
      <c r="I25" s="99">
        <v>4</v>
      </c>
      <c r="J25" s="99">
        <v>4</v>
      </c>
      <c r="K25" s="202"/>
      <c r="L25" s="201"/>
    </row>
    <row r="26" spans="1:12" s="93" customFormat="1" ht="24.95" customHeight="1">
      <c r="A26" s="104"/>
      <c r="B26" s="98"/>
      <c r="C26" s="103"/>
      <c r="D26" s="107" t="s">
        <v>341</v>
      </c>
      <c r="E26" s="106"/>
      <c r="F26" s="242" t="s">
        <v>55</v>
      </c>
      <c r="G26" s="101"/>
      <c r="H26" s="109" t="s">
        <v>55</v>
      </c>
      <c r="I26" s="99">
        <v>4</v>
      </c>
      <c r="J26" s="99">
        <v>4</v>
      </c>
      <c r="K26" s="202"/>
      <c r="L26" s="201"/>
    </row>
    <row r="27" spans="1:12" s="93" customFormat="1" ht="66.95" customHeight="1">
      <c r="A27" s="104"/>
      <c r="B27" s="104" t="s">
        <v>383</v>
      </c>
      <c r="C27" s="105" t="s">
        <v>67</v>
      </c>
      <c r="D27" s="102" t="s">
        <v>382</v>
      </c>
      <c r="E27" s="101"/>
      <c r="F27" s="98" t="s">
        <v>377</v>
      </c>
      <c r="G27" s="98"/>
      <c r="H27" s="99" t="s">
        <v>381</v>
      </c>
      <c r="I27" s="99">
        <v>10</v>
      </c>
      <c r="J27" s="99">
        <v>10</v>
      </c>
      <c r="K27" s="202"/>
      <c r="L27" s="201"/>
    </row>
    <row r="28" spans="1:12" s="93" customFormat="1" ht="96.95" customHeight="1">
      <c r="A28" s="104"/>
      <c r="B28" s="104"/>
      <c r="C28" s="104"/>
      <c r="D28" s="102" t="s">
        <v>380</v>
      </c>
      <c r="E28" s="101"/>
      <c r="F28" s="98" t="s">
        <v>377</v>
      </c>
      <c r="G28" s="98"/>
      <c r="H28" s="99" t="s">
        <v>379</v>
      </c>
      <c r="I28" s="99">
        <v>10</v>
      </c>
      <c r="J28" s="99">
        <v>10</v>
      </c>
      <c r="K28" s="202"/>
      <c r="L28" s="201"/>
    </row>
    <row r="29" spans="1:12" s="93" customFormat="1" ht="83.1" customHeight="1">
      <c r="A29" s="104"/>
      <c r="B29" s="104"/>
      <c r="C29" s="104"/>
      <c r="D29" s="102" t="s">
        <v>378</v>
      </c>
      <c r="E29" s="101"/>
      <c r="F29" s="98" t="s">
        <v>377</v>
      </c>
      <c r="G29" s="98"/>
      <c r="H29" s="99" t="s">
        <v>376</v>
      </c>
      <c r="I29" s="99">
        <v>10</v>
      </c>
      <c r="J29" s="99">
        <v>8</v>
      </c>
      <c r="K29" s="113" t="s">
        <v>375</v>
      </c>
      <c r="L29" s="113"/>
    </row>
    <row r="30" spans="1:12" s="93" customFormat="1" ht="78" customHeight="1">
      <c r="A30" s="104"/>
      <c r="B30" s="104"/>
      <c r="C30" s="104"/>
      <c r="D30" s="102" t="s">
        <v>374</v>
      </c>
      <c r="E30" s="101"/>
      <c r="F30" s="98" t="s">
        <v>86</v>
      </c>
      <c r="G30" s="98"/>
      <c r="H30" s="99" t="s">
        <v>373</v>
      </c>
      <c r="I30" s="99">
        <v>10</v>
      </c>
      <c r="J30" s="99">
        <v>8</v>
      </c>
      <c r="K30" s="113" t="s">
        <v>372</v>
      </c>
      <c r="L30" s="113"/>
    </row>
    <row r="31" spans="1:12" s="93" customFormat="1" ht="20.100000000000001" customHeight="1">
      <c r="A31" s="97" t="s">
        <v>85</v>
      </c>
      <c r="B31" s="97"/>
      <c r="C31" s="97"/>
      <c r="D31" s="97"/>
      <c r="E31" s="97"/>
      <c r="F31" s="97"/>
      <c r="G31" s="97"/>
      <c r="H31" s="97"/>
      <c r="I31" s="96">
        <v>100</v>
      </c>
      <c r="J31" s="95">
        <v>90</v>
      </c>
      <c r="K31" s="94" t="s">
        <v>89</v>
      </c>
      <c r="L31" s="94"/>
    </row>
    <row r="32" spans="1:12">
      <c r="A32" s="92" t="s">
        <v>87</v>
      </c>
      <c r="B32" s="92"/>
      <c r="C32" s="92"/>
      <c r="D32" s="92"/>
      <c r="E32" s="92"/>
      <c r="F32" s="92"/>
      <c r="G32" s="92"/>
      <c r="H32" s="92"/>
      <c r="I32" s="92"/>
      <c r="J32" s="92"/>
      <c r="K32" s="92"/>
      <c r="L32" s="92"/>
    </row>
    <row r="33" spans="1:12">
      <c r="A33" s="59"/>
      <c r="B33" s="59"/>
      <c r="C33" s="59"/>
      <c r="D33" s="59"/>
      <c r="E33" s="59"/>
      <c r="F33" s="59"/>
      <c r="G33" s="59"/>
      <c r="H33" s="59"/>
      <c r="I33" s="59"/>
      <c r="J33" s="59"/>
      <c r="K33" s="59"/>
      <c r="L33" s="59"/>
    </row>
    <row r="34" spans="1:12">
      <c r="A34" s="59"/>
      <c r="B34" s="59"/>
      <c r="C34" s="59"/>
      <c r="D34" s="59"/>
      <c r="E34" s="59"/>
      <c r="F34" s="59"/>
      <c r="G34" s="59"/>
      <c r="H34" s="59"/>
      <c r="I34" s="59"/>
      <c r="J34" s="59"/>
      <c r="K34" s="59"/>
      <c r="L34" s="59"/>
    </row>
    <row r="35" spans="1:12">
      <c r="A35" s="59"/>
      <c r="B35" s="59"/>
      <c r="C35" s="59"/>
      <c r="D35" s="59"/>
      <c r="E35" s="59"/>
      <c r="F35" s="59"/>
      <c r="G35" s="59"/>
      <c r="H35" s="59"/>
      <c r="I35" s="59"/>
      <c r="J35" s="59"/>
      <c r="K35" s="59"/>
      <c r="L35" s="59"/>
    </row>
    <row r="36" spans="1:12">
      <c r="A36" s="59"/>
      <c r="B36" s="59"/>
      <c r="C36" s="59"/>
      <c r="D36" s="59"/>
      <c r="E36" s="59"/>
      <c r="F36" s="59"/>
      <c r="G36" s="59"/>
      <c r="H36" s="59"/>
      <c r="I36" s="59"/>
      <c r="J36" s="59"/>
      <c r="K36" s="59"/>
      <c r="L36" s="59"/>
    </row>
    <row r="37" spans="1:12">
      <c r="A37" s="59"/>
      <c r="B37" s="59"/>
      <c r="C37" s="59"/>
      <c r="D37" s="59"/>
      <c r="E37" s="59"/>
      <c r="F37" s="59"/>
      <c r="G37" s="59"/>
      <c r="H37" s="59"/>
      <c r="I37" s="59"/>
      <c r="J37" s="59"/>
      <c r="K37" s="59"/>
      <c r="L37" s="59"/>
    </row>
    <row r="38" spans="1:12">
      <c r="A38" s="59"/>
      <c r="B38" s="59"/>
      <c r="C38" s="59"/>
      <c r="D38" s="59"/>
      <c r="E38" s="59"/>
      <c r="F38" s="59"/>
      <c r="G38" s="59"/>
      <c r="H38" s="59"/>
      <c r="I38" s="59"/>
      <c r="J38" s="59"/>
      <c r="K38" s="59"/>
      <c r="L38" s="59"/>
    </row>
    <row r="39" spans="1:12">
      <c r="A39" s="59"/>
      <c r="B39" s="59"/>
      <c r="C39" s="59"/>
      <c r="D39" s="59"/>
      <c r="E39" s="59"/>
      <c r="F39" s="59"/>
      <c r="G39" s="59"/>
      <c r="H39" s="59"/>
      <c r="I39" s="59"/>
      <c r="J39" s="59"/>
      <c r="K39" s="59"/>
      <c r="L39" s="59"/>
    </row>
    <row r="40" spans="1:12">
      <c r="A40" s="59"/>
      <c r="B40" s="59"/>
      <c r="C40" s="59"/>
      <c r="D40" s="59"/>
      <c r="E40" s="59"/>
      <c r="F40" s="59"/>
      <c r="G40" s="59"/>
      <c r="H40" s="59"/>
      <c r="I40" s="59"/>
      <c r="J40" s="59"/>
      <c r="K40" s="59"/>
      <c r="L40" s="59"/>
    </row>
  </sheetData>
  <mergeCells count="98">
    <mergeCell ref="A1:L1"/>
    <mergeCell ref="A2:L2"/>
    <mergeCell ref="A3:B3"/>
    <mergeCell ref="C3:L3"/>
    <mergeCell ref="A4:B4"/>
    <mergeCell ref="C4:G4"/>
    <mergeCell ref="I4:L4"/>
    <mergeCell ref="A5:B5"/>
    <mergeCell ref="C5:G5"/>
    <mergeCell ref="I5:L5"/>
    <mergeCell ref="C8:D8"/>
    <mergeCell ref="E8:F8"/>
    <mergeCell ref="J8:K8"/>
    <mergeCell ref="G6:G7"/>
    <mergeCell ref="L6:L7"/>
    <mergeCell ref="C11:D11"/>
    <mergeCell ref="E11:F11"/>
    <mergeCell ref="J11:K11"/>
    <mergeCell ref="C12:D12"/>
    <mergeCell ref="E12:F12"/>
    <mergeCell ref="J12:K12"/>
    <mergeCell ref="B13:G13"/>
    <mergeCell ref="H13:L13"/>
    <mergeCell ref="B14:G14"/>
    <mergeCell ref="H14:L14"/>
    <mergeCell ref="D15:E15"/>
    <mergeCell ref="F15:G15"/>
    <mergeCell ref="K15:L15"/>
    <mergeCell ref="D16:E16"/>
    <mergeCell ref="F16:G16"/>
    <mergeCell ref="K16:L16"/>
    <mergeCell ref="D17:E17"/>
    <mergeCell ref="F17:G17"/>
    <mergeCell ref="K17:L17"/>
    <mergeCell ref="D18:E18"/>
    <mergeCell ref="F18:G18"/>
    <mergeCell ref="K18:L18"/>
    <mergeCell ref="D19:E19"/>
    <mergeCell ref="F19:G19"/>
    <mergeCell ref="K19:L19"/>
    <mergeCell ref="D20:E20"/>
    <mergeCell ref="F20:G20"/>
    <mergeCell ref="K20:L20"/>
    <mergeCell ref="D21:E21"/>
    <mergeCell ref="F21:G21"/>
    <mergeCell ref="K21:L21"/>
    <mergeCell ref="D22:E22"/>
    <mergeCell ref="F22:G22"/>
    <mergeCell ref="K22:L22"/>
    <mergeCell ref="D23:E23"/>
    <mergeCell ref="F23:G23"/>
    <mergeCell ref="K23:L23"/>
    <mergeCell ref="F27:G27"/>
    <mergeCell ref="K27:L27"/>
    <mergeCell ref="D24:E24"/>
    <mergeCell ref="F24:G24"/>
    <mergeCell ref="K24:L24"/>
    <mergeCell ref="D25:E25"/>
    <mergeCell ref="F25:G25"/>
    <mergeCell ref="K25:L25"/>
    <mergeCell ref="A31:H31"/>
    <mergeCell ref="K31:L31"/>
    <mergeCell ref="D28:E28"/>
    <mergeCell ref="F28:G28"/>
    <mergeCell ref="K28:L28"/>
    <mergeCell ref="D29:E29"/>
    <mergeCell ref="F29:G29"/>
    <mergeCell ref="K29:L29"/>
    <mergeCell ref="C23:C24"/>
    <mergeCell ref="C25:C26"/>
    <mergeCell ref="C27:C30"/>
    <mergeCell ref="D30:E30"/>
    <mergeCell ref="F30:G30"/>
    <mergeCell ref="K30:L30"/>
    <mergeCell ref="D26:E26"/>
    <mergeCell ref="F26:G26"/>
    <mergeCell ref="K26:L26"/>
    <mergeCell ref="D27:E27"/>
    <mergeCell ref="H6:H7"/>
    <mergeCell ref="H9:H10"/>
    <mergeCell ref="I6:I7"/>
    <mergeCell ref="I9:I10"/>
    <mergeCell ref="A13:A14"/>
    <mergeCell ref="A15:A30"/>
    <mergeCell ref="B16:B26"/>
    <mergeCell ref="B27:B30"/>
    <mergeCell ref="C16:C19"/>
    <mergeCell ref="C20:C22"/>
    <mergeCell ref="A32:L40"/>
    <mergeCell ref="L9:L10"/>
    <mergeCell ref="A6:B12"/>
    <mergeCell ref="C6:D7"/>
    <mergeCell ref="E6:F7"/>
    <mergeCell ref="J6:K7"/>
    <mergeCell ref="C9:D10"/>
    <mergeCell ref="E9:F10"/>
    <mergeCell ref="J9:K10"/>
    <mergeCell ref="G9:G10"/>
  </mergeCells>
  <phoneticPr fontId="14" type="noConversion"/>
  <pageMargins left="0.59" right="0.59" top="0.59" bottom="0.59" header="0.51" footer="0.51"/>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120" zoomScaleNormal="120" workbookViewId="0">
      <selection activeCell="AA21" sqref="AA21"/>
    </sheetView>
  </sheetViews>
  <sheetFormatPr defaultColWidth="9.1640625" defaultRowHeight="12.75"/>
  <cols>
    <col min="1" max="5" width="9.1640625" style="57"/>
    <col min="6" max="6" width="11.33203125" style="57" customWidth="1"/>
    <col min="7" max="7" width="18.83203125" style="57" customWidth="1"/>
    <col min="8" max="8" width="9.1640625" style="57"/>
    <col min="9" max="9" width="4.33203125" style="57" customWidth="1"/>
    <col min="10" max="12" width="9.1640625" style="57"/>
    <col min="13" max="13" width="14.6640625" style="57" customWidth="1"/>
    <col min="14" max="16384" width="9.1640625" style="57"/>
  </cols>
  <sheetData>
    <row r="1" spans="1:13" s="58" customFormat="1" ht="22.5">
      <c r="A1" s="91" t="s">
        <v>0</v>
      </c>
      <c r="B1" s="91"/>
      <c r="C1" s="91"/>
      <c r="D1" s="91"/>
      <c r="E1" s="91"/>
      <c r="F1" s="91"/>
      <c r="G1" s="91"/>
      <c r="H1" s="91"/>
      <c r="I1" s="91"/>
      <c r="J1" s="91"/>
      <c r="K1" s="91"/>
      <c r="L1" s="91"/>
      <c r="M1" s="91"/>
    </row>
    <row r="2" spans="1:13" s="58" customFormat="1" ht="13.5">
      <c r="A2" s="90" t="s">
        <v>135</v>
      </c>
      <c r="B2" s="90"/>
      <c r="C2" s="90"/>
      <c r="D2" s="90"/>
      <c r="E2" s="90"/>
      <c r="F2" s="90"/>
      <c r="G2" s="90"/>
      <c r="H2" s="90"/>
      <c r="I2" s="90"/>
      <c r="J2" s="90"/>
      <c r="K2" s="90"/>
      <c r="L2" s="90"/>
      <c r="M2" s="90"/>
    </row>
    <row r="3" spans="1:13" ht="14.1" customHeight="1">
      <c r="A3" s="61" t="s">
        <v>2</v>
      </c>
      <c r="B3" s="61"/>
      <c r="C3" s="61" t="s">
        <v>134</v>
      </c>
      <c r="D3" s="61"/>
      <c r="E3" s="61"/>
      <c r="F3" s="61"/>
      <c r="G3" s="61"/>
      <c r="H3" s="61"/>
      <c r="I3" s="61"/>
      <c r="J3" s="61"/>
      <c r="K3" s="61"/>
      <c r="L3" s="61"/>
      <c r="M3" s="61"/>
    </row>
    <row r="4" spans="1:13" ht="14.1" customHeight="1">
      <c r="A4" s="61" t="s">
        <v>4</v>
      </c>
      <c r="B4" s="61"/>
      <c r="C4" s="61" t="s">
        <v>133</v>
      </c>
      <c r="D4" s="61"/>
      <c r="E4" s="61"/>
      <c r="F4" s="61"/>
      <c r="G4" s="61" t="s">
        <v>6</v>
      </c>
      <c r="H4" s="61"/>
      <c r="I4" s="61" t="s">
        <v>7</v>
      </c>
      <c r="J4" s="61"/>
      <c r="K4" s="61"/>
      <c r="L4" s="61"/>
      <c r="M4" s="61"/>
    </row>
    <row r="5" spans="1:13" ht="14.1" customHeight="1">
      <c r="A5" s="61" t="s">
        <v>8</v>
      </c>
      <c r="B5" s="61"/>
      <c r="C5" s="61" t="s">
        <v>9</v>
      </c>
      <c r="D5" s="61"/>
      <c r="E5" s="61"/>
      <c r="F5" s="61"/>
      <c r="G5" s="61" t="s">
        <v>10</v>
      </c>
      <c r="H5" s="61"/>
      <c r="I5" s="61">
        <v>84187733</v>
      </c>
      <c r="J5" s="61"/>
      <c r="K5" s="61"/>
      <c r="L5" s="61"/>
      <c r="M5" s="61"/>
    </row>
    <row r="6" spans="1:13" s="87" customFormat="1" ht="24" customHeight="1">
      <c r="A6" s="60" t="s">
        <v>11</v>
      </c>
      <c r="B6" s="60"/>
      <c r="C6" s="89"/>
      <c r="D6" s="89"/>
      <c r="E6" s="88" t="s">
        <v>132</v>
      </c>
      <c r="F6" s="88" t="s">
        <v>131</v>
      </c>
      <c r="G6" s="89" t="s">
        <v>130</v>
      </c>
      <c r="H6" s="89"/>
      <c r="I6" s="89" t="s">
        <v>15</v>
      </c>
      <c r="J6" s="89"/>
      <c r="K6" s="89" t="s">
        <v>16</v>
      </c>
      <c r="L6" s="89"/>
      <c r="M6" s="88" t="s">
        <v>17</v>
      </c>
    </row>
    <row r="7" spans="1:13" ht="14.1" customHeight="1">
      <c r="A7" s="60"/>
      <c r="B7" s="60"/>
      <c r="C7" s="86" t="s">
        <v>18</v>
      </c>
      <c r="D7" s="86"/>
      <c r="E7" s="85">
        <v>633.79999999999995</v>
      </c>
      <c r="F7" s="85">
        <v>633.79999999999995</v>
      </c>
      <c r="G7" s="84">
        <v>633.4162</v>
      </c>
      <c r="H7" s="84"/>
      <c r="I7" s="83">
        <v>10</v>
      </c>
      <c r="J7" s="83"/>
      <c r="K7" s="78">
        <f>G7/F7</f>
        <v>0.9993944461975387</v>
      </c>
      <c r="L7" s="78"/>
      <c r="M7" s="82">
        <v>10</v>
      </c>
    </row>
    <row r="8" spans="1:13" ht="25.7" customHeight="1">
      <c r="A8" s="60"/>
      <c r="B8" s="60"/>
      <c r="C8" s="61" t="s">
        <v>19</v>
      </c>
      <c r="D8" s="61"/>
      <c r="E8" s="81">
        <v>633.79999999999995</v>
      </c>
      <c r="F8" s="81">
        <v>633.79999999999995</v>
      </c>
      <c r="G8" s="80">
        <v>633.4162</v>
      </c>
      <c r="H8" s="80"/>
      <c r="I8" s="79">
        <v>10</v>
      </c>
      <c r="J8" s="79"/>
      <c r="K8" s="78">
        <f>G8/F8</f>
        <v>0.9993944461975387</v>
      </c>
      <c r="L8" s="78"/>
      <c r="M8" s="77">
        <v>10</v>
      </c>
    </row>
    <row r="9" spans="1:13" ht="14.45" customHeight="1">
      <c r="A9" s="60"/>
      <c r="B9" s="60"/>
      <c r="C9" s="61" t="s">
        <v>20</v>
      </c>
      <c r="D9" s="61"/>
      <c r="E9" s="75"/>
      <c r="F9" s="75"/>
      <c r="G9" s="61"/>
      <c r="H9" s="61"/>
      <c r="I9" s="61" t="s">
        <v>21</v>
      </c>
      <c r="J9" s="61"/>
      <c r="K9" s="61"/>
      <c r="L9" s="61"/>
      <c r="M9" s="75" t="s">
        <v>21</v>
      </c>
    </row>
    <row r="10" spans="1:13" ht="14.45" customHeight="1">
      <c r="A10" s="60"/>
      <c r="B10" s="60"/>
      <c r="C10" s="61" t="s">
        <v>22</v>
      </c>
      <c r="D10" s="61"/>
      <c r="E10" s="75"/>
      <c r="F10" s="75"/>
      <c r="G10" s="61"/>
      <c r="H10" s="61"/>
      <c r="I10" s="61" t="s">
        <v>21</v>
      </c>
      <c r="J10" s="61"/>
      <c r="K10" s="61"/>
      <c r="L10" s="61"/>
      <c r="M10" s="75" t="s">
        <v>21</v>
      </c>
    </row>
    <row r="11" spans="1:13" ht="186" customHeight="1">
      <c r="A11" s="68" t="s">
        <v>23</v>
      </c>
      <c r="B11" s="62" t="s">
        <v>129</v>
      </c>
      <c r="C11" s="62"/>
      <c r="D11" s="62"/>
      <c r="E11" s="62"/>
      <c r="F11" s="62"/>
      <c r="G11" s="62" t="s">
        <v>128</v>
      </c>
      <c r="H11" s="62"/>
      <c r="I11" s="62"/>
      <c r="J11" s="62"/>
      <c r="K11" s="62"/>
      <c r="L11" s="62"/>
      <c r="M11" s="62"/>
    </row>
    <row r="12" spans="1:13" ht="30" customHeight="1">
      <c r="A12" s="60" t="s">
        <v>127</v>
      </c>
      <c r="B12" s="68" t="s">
        <v>29</v>
      </c>
      <c r="C12" s="68" t="s">
        <v>30</v>
      </c>
      <c r="D12" s="60" t="s">
        <v>31</v>
      </c>
      <c r="E12" s="60"/>
      <c r="F12" s="68" t="s">
        <v>126</v>
      </c>
      <c r="G12" s="68" t="s">
        <v>125</v>
      </c>
      <c r="H12" s="60" t="s">
        <v>15</v>
      </c>
      <c r="I12" s="60"/>
      <c r="J12" s="60" t="s">
        <v>17</v>
      </c>
      <c r="K12" s="60"/>
      <c r="L12" s="60" t="s">
        <v>34</v>
      </c>
      <c r="M12" s="60"/>
    </row>
    <row r="13" spans="1:13" s="76" customFormat="1" ht="47.1" customHeight="1">
      <c r="A13" s="60"/>
      <c r="B13" s="71" t="s">
        <v>124</v>
      </c>
      <c r="C13" s="71" t="s">
        <v>36</v>
      </c>
      <c r="D13" s="62" t="s">
        <v>123</v>
      </c>
      <c r="E13" s="62"/>
      <c r="F13" s="68" t="s">
        <v>122</v>
      </c>
      <c r="G13" s="68" t="s">
        <v>121</v>
      </c>
      <c r="H13" s="60">
        <v>7</v>
      </c>
      <c r="I13" s="60"/>
      <c r="J13" s="60">
        <v>7</v>
      </c>
      <c r="K13" s="60"/>
      <c r="L13" s="62" t="s">
        <v>120</v>
      </c>
      <c r="M13" s="62"/>
    </row>
    <row r="14" spans="1:13" ht="30" customHeight="1">
      <c r="A14" s="60"/>
      <c r="B14" s="70"/>
      <c r="C14" s="69"/>
      <c r="D14" s="62" t="s">
        <v>119</v>
      </c>
      <c r="E14" s="62"/>
      <c r="F14" s="75" t="s">
        <v>118</v>
      </c>
      <c r="G14" s="68" t="s">
        <v>117</v>
      </c>
      <c r="H14" s="60">
        <v>6</v>
      </c>
      <c r="I14" s="60"/>
      <c r="J14" s="60">
        <v>6</v>
      </c>
      <c r="K14" s="60"/>
      <c r="L14" s="74"/>
      <c r="M14" s="74"/>
    </row>
    <row r="15" spans="1:13" ht="30" customHeight="1">
      <c r="A15" s="60"/>
      <c r="B15" s="70"/>
      <c r="C15" s="71" t="s">
        <v>51</v>
      </c>
      <c r="D15" s="62" t="s">
        <v>116</v>
      </c>
      <c r="E15" s="62"/>
      <c r="F15" s="68" t="s">
        <v>115</v>
      </c>
      <c r="G15" s="72">
        <v>0.9</v>
      </c>
      <c r="H15" s="60">
        <v>6</v>
      </c>
      <c r="I15" s="60"/>
      <c r="J15" s="60">
        <v>5.2</v>
      </c>
      <c r="K15" s="60"/>
      <c r="L15" s="62" t="s">
        <v>114</v>
      </c>
      <c r="M15" s="62"/>
    </row>
    <row r="16" spans="1:13" ht="153.94999999999999" customHeight="1">
      <c r="A16" s="60"/>
      <c r="B16" s="70"/>
      <c r="C16" s="70"/>
      <c r="D16" s="62" t="s">
        <v>113</v>
      </c>
      <c r="E16" s="62"/>
      <c r="F16" s="68" t="s">
        <v>112</v>
      </c>
      <c r="G16" s="67" t="s">
        <v>111</v>
      </c>
      <c r="H16" s="60">
        <v>6</v>
      </c>
      <c r="I16" s="60"/>
      <c r="J16" s="60">
        <v>4.9000000000000004</v>
      </c>
      <c r="K16" s="60"/>
      <c r="L16" s="62" t="s">
        <v>110</v>
      </c>
      <c r="M16" s="62"/>
    </row>
    <row r="17" spans="1:13" ht="30" customHeight="1">
      <c r="A17" s="60"/>
      <c r="B17" s="70"/>
      <c r="C17" s="69"/>
      <c r="D17" s="62" t="s">
        <v>109</v>
      </c>
      <c r="E17" s="62"/>
      <c r="F17" s="72">
        <v>1</v>
      </c>
      <c r="G17" s="72">
        <v>1</v>
      </c>
      <c r="H17" s="60">
        <v>7</v>
      </c>
      <c r="I17" s="60"/>
      <c r="J17" s="60">
        <v>7</v>
      </c>
      <c r="K17" s="60"/>
      <c r="L17" s="60"/>
      <c r="M17" s="60"/>
    </row>
    <row r="18" spans="1:13" ht="51.95" customHeight="1">
      <c r="A18" s="60"/>
      <c r="B18" s="70"/>
      <c r="C18" s="68" t="s">
        <v>108</v>
      </c>
      <c r="D18" s="62" t="s">
        <v>107</v>
      </c>
      <c r="E18" s="62"/>
      <c r="F18" s="68" t="s">
        <v>106</v>
      </c>
      <c r="G18" s="73" t="s">
        <v>105</v>
      </c>
      <c r="H18" s="60">
        <v>6</v>
      </c>
      <c r="I18" s="60"/>
      <c r="J18" s="60">
        <v>5</v>
      </c>
      <c r="K18" s="60"/>
      <c r="L18" s="62" t="s">
        <v>104</v>
      </c>
      <c r="M18" s="62"/>
    </row>
    <row r="19" spans="1:13" ht="30" customHeight="1">
      <c r="A19" s="60"/>
      <c r="B19" s="70"/>
      <c r="C19" s="71" t="s">
        <v>63</v>
      </c>
      <c r="D19" s="62" t="s">
        <v>64</v>
      </c>
      <c r="E19" s="62"/>
      <c r="F19" s="72">
        <v>1</v>
      </c>
      <c r="G19" s="72">
        <v>1</v>
      </c>
      <c r="H19" s="60">
        <v>6</v>
      </c>
      <c r="I19" s="60"/>
      <c r="J19" s="60">
        <v>6</v>
      </c>
      <c r="K19" s="60"/>
      <c r="L19" s="60"/>
      <c r="M19" s="60"/>
    </row>
    <row r="20" spans="1:13" ht="30" customHeight="1">
      <c r="A20" s="60"/>
      <c r="B20" s="69"/>
      <c r="C20" s="69"/>
      <c r="D20" s="62" t="s">
        <v>65</v>
      </c>
      <c r="E20" s="62"/>
      <c r="F20" s="72">
        <v>1</v>
      </c>
      <c r="G20" s="72">
        <v>1</v>
      </c>
      <c r="H20" s="60">
        <v>6</v>
      </c>
      <c r="I20" s="60"/>
      <c r="J20" s="60">
        <v>6</v>
      </c>
      <c r="K20" s="60"/>
      <c r="L20" s="60"/>
      <c r="M20" s="60"/>
    </row>
    <row r="21" spans="1:13" ht="39" customHeight="1">
      <c r="A21" s="60"/>
      <c r="B21" s="71" t="s">
        <v>66</v>
      </c>
      <c r="C21" s="71" t="s">
        <v>67</v>
      </c>
      <c r="D21" s="62" t="s">
        <v>103</v>
      </c>
      <c r="E21" s="62"/>
      <c r="F21" s="68" t="s">
        <v>102</v>
      </c>
      <c r="G21" s="68" t="s">
        <v>101</v>
      </c>
      <c r="H21" s="60">
        <v>10</v>
      </c>
      <c r="I21" s="60"/>
      <c r="J21" s="60">
        <v>6</v>
      </c>
      <c r="K21" s="60"/>
      <c r="L21" s="62" t="s">
        <v>100</v>
      </c>
      <c r="M21" s="62"/>
    </row>
    <row r="22" spans="1:13" ht="30" customHeight="1">
      <c r="A22" s="60"/>
      <c r="B22" s="70"/>
      <c r="C22" s="70"/>
      <c r="D22" s="62" t="s">
        <v>99</v>
      </c>
      <c r="E22" s="62"/>
      <c r="F22" s="68" t="s">
        <v>98</v>
      </c>
      <c r="G22" s="68" t="s">
        <v>97</v>
      </c>
      <c r="H22" s="60">
        <v>10</v>
      </c>
      <c r="I22" s="60"/>
      <c r="J22" s="60">
        <v>10</v>
      </c>
      <c r="K22" s="60"/>
      <c r="L22" s="62"/>
      <c r="M22" s="62"/>
    </row>
    <row r="23" spans="1:13" ht="90" customHeight="1">
      <c r="A23" s="60"/>
      <c r="B23" s="70"/>
      <c r="C23" s="69"/>
      <c r="D23" s="62" t="s">
        <v>96</v>
      </c>
      <c r="E23" s="62"/>
      <c r="F23" s="68" t="s">
        <v>95</v>
      </c>
      <c r="G23" s="67" t="s">
        <v>94</v>
      </c>
      <c r="H23" s="60">
        <v>10</v>
      </c>
      <c r="I23" s="60"/>
      <c r="J23" s="60">
        <v>8</v>
      </c>
      <c r="K23" s="60"/>
      <c r="L23" s="62" t="s">
        <v>93</v>
      </c>
      <c r="M23" s="62"/>
    </row>
    <row r="24" spans="1:13" ht="30" customHeight="1">
      <c r="A24" s="60"/>
      <c r="B24" s="66" t="s">
        <v>92</v>
      </c>
      <c r="C24" s="60" t="s">
        <v>81</v>
      </c>
      <c r="D24" s="62" t="s">
        <v>91</v>
      </c>
      <c r="E24" s="62"/>
      <c r="F24" s="60" t="s">
        <v>83</v>
      </c>
      <c r="G24" s="63">
        <v>0.95</v>
      </c>
      <c r="H24" s="60">
        <v>10</v>
      </c>
      <c r="I24" s="60"/>
      <c r="J24" s="60">
        <v>8</v>
      </c>
      <c r="K24" s="60"/>
      <c r="L24" s="62" t="s">
        <v>90</v>
      </c>
      <c r="M24" s="62"/>
    </row>
    <row r="25" spans="1:13" ht="30" customHeight="1">
      <c r="A25" s="60"/>
      <c r="B25" s="65"/>
      <c r="C25" s="60"/>
      <c r="D25" s="62"/>
      <c r="E25" s="62"/>
      <c r="F25" s="60"/>
      <c r="G25" s="63"/>
      <c r="H25" s="60"/>
      <c r="I25" s="60"/>
      <c r="J25" s="60"/>
      <c r="K25" s="60"/>
      <c r="L25" s="62"/>
      <c r="M25" s="62"/>
    </row>
    <row r="26" spans="1:13" ht="30" customHeight="1">
      <c r="A26" s="60"/>
      <c r="B26" s="64"/>
      <c r="C26" s="60"/>
      <c r="D26" s="62"/>
      <c r="E26" s="62"/>
      <c r="F26" s="60"/>
      <c r="G26" s="63"/>
      <c r="H26" s="60"/>
      <c r="I26" s="60"/>
      <c r="J26" s="60"/>
      <c r="K26" s="60"/>
      <c r="L26" s="62"/>
      <c r="M26" s="62"/>
    </row>
    <row r="27" spans="1:13" ht="30" customHeight="1">
      <c r="A27" s="61" t="s">
        <v>85</v>
      </c>
      <c r="B27" s="61"/>
      <c r="C27" s="61"/>
      <c r="D27" s="61"/>
      <c r="E27" s="61"/>
      <c r="F27" s="61"/>
      <c r="G27" s="61"/>
      <c r="H27" s="60">
        <v>100</v>
      </c>
      <c r="I27" s="60"/>
      <c r="J27" s="60">
        <v>89.1</v>
      </c>
      <c r="K27" s="60"/>
      <c r="L27" s="60" t="s">
        <v>89</v>
      </c>
      <c r="M27" s="60"/>
    </row>
    <row r="28" spans="1:13" s="58" customFormat="1" ht="12.75" customHeight="1">
      <c r="A28" s="59" t="s">
        <v>88</v>
      </c>
      <c r="B28" s="59"/>
      <c r="C28" s="59"/>
      <c r="D28" s="59"/>
      <c r="E28" s="59"/>
      <c r="F28" s="59"/>
      <c r="G28" s="59"/>
      <c r="H28" s="59"/>
      <c r="I28" s="59"/>
      <c r="J28" s="59"/>
      <c r="K28" s="59"/>
      <c r="L28" s="59"/>
      <c r="M28" s="59"/>
    </row>
    <row r="29" spans="1:13" s="58" customFormat="1" ht="12" customHeight="1">
      <c r="A29" s="59"/>
      <c r="B29" s="59"/>
      <c r="C29" s="59"/>
      <c r="D29" s="59"/>
      <c r="E29" s="59"/>
      <c r="F29" s="59"/>
      <c r="G29" s="59"/>
      <c r="H29" s="59"/>
      <c r="I29" s="59"/>
      <c r="J29" s="59"/>
      <c r="K29" s="59"/>
      <c r="L29" s="59"/>
      <c r="M29" s="59"/>
    </row>
    <row r="30" spans="1:13" s="58" customFormat="1" ht="12">
      <c r="A30" s="59"/>
      <c r="B30" s="59"/>
      <c r="C30" s="59"/>
      <c r="D30" s="59"/>
      <c r="E30" s="59"/>
      <c r="F30" s="59"/>
      <c r="G30" s="59"/>
      <c r="H30" s="59"/>
      <c r="I30" s="59"/>
      <c r="J30" s="59"/>
      <c r="K30" s="59"/>
      <c r="L30" s="59"/>
      <c r="M30" s="59"/>
    </row>
    <row r="31" spans="1:13" s="58" customFormat="1" ht="12">
      <c r="A31" s="59"/>
      <c r="B31" s="59"/>
      <c r="C31" s="59"/>
      <c r="D31" s="59"/>
      <c r="E31" s="59"/>
      <c r="F31" s="59"/>
      <c r="G31" s="59"/>
      <c r="H31" s="59"/>
      <c r="I31" s="59"/>
      <c r="J31" s="59"/>
      <c r="K31" s="59"/>
      <c r="L31" s="59"/>
      <c r="M31" s="59"/>
    </row>
    <row r="32" spans="1:13" s="58" customFormat="1" ht="12">
      <c r="A32" s="59"/>
      <c r="B32" s="59"/>
      <c r="C32" s="59"/>
      <c r="D32" s="59"/>
      <c r="E32" s="59"/>
      <c r="F32" s="59"/>
      <c r="G32" s="59"/>
      <c r="H32" s="59"/>
      <c r="I32" s="59"/>
      <c r="J32" s="59"/>
      <c r="K32" s="59"/>
      <c r="L32" s="59"/>
      <c r="M32" s="59"/>
    </row>
    <row r="33" spans="1:13" s="58" customFormat="1" ht="12">
      <c r="A33" s="59"/>
      <c r="B33" s="59"/>
      <c r="C33" s="59"/>
      <c r="D33" s="59"/>
      <c r="E33" s="59"/>
      <c r="F33" s="59"/>
      <c r="G33" s="59"/>
      <c r="H33" s="59"/>
      <c r="I33" s="59"/>
      <c r="J33" s="59"/>
      <c r="K33" s="59"/>
      <c r="L33" s="59"/>
      <c r="M33" s="59"/>
    </row>
    <row r="34" spans="1:13" s="58" customFormat="1" ht="12">
      <c r="A34" s="59"/>
      <c r="B34" s="59"/>
      <c r="C34" s="59"/>
      <c r="D34" s="59"/>
      <c r="E34" s="59"/>
      <c r="F34" s="59"/>
      <c r="G34" s="59"/>
      <c r="H34" s="59"/>
      <c r="I34" s="59"/>
      <c r="J34" s="59"/>
      <c r="K34" s="59"/>
      <c r="L34" s="59"/>
      <c r="M34" s="59"/>
    </row>
    <row r="35" spans="1:13" s="58" customFormat="1" ht="12">
      <c r="A35" s="59"/>
      <c r="B35" s="59"/>
      <c r="C35" s="59"/>
      <c r="D35" s="59"/>
      <c r="E35" s="59"/>
      <c r="F35" s="59"/>
      <c r="G35" s="59"/>
      <c r="H35" s="59"/>
      <c r="I35" s="59"/>
      <c r="J35" s="59"/>
      <c r="K35" s="59"/>
      <c r="L35" s="59"/>
      <c r="M35" s="59"/>
    </row>
    <row r="36" spans="1:13" s="58" customFormat="1" ht="12">
      <c r="A36" s="59"/>
      <c r="B36" s="59"/>
      <c r="C36" s="59"/>
      <c r="D36" s="59"/>
      <c r="E36" s="59"/>
      <c r="F36" s="59"/>
      <c r="G36" s="59"/>
      <c r="H36" s="59"/>
      <c r="I36" s="59"/>
      <c r="J36" s="59"/>
      <c r="K36" s="59"/>
      <c r="L36" s="59"/>
      <c r="M36" s="59"/>
    </row>
    <row r="37" spans="1:13" s="58" customFormat="1" ht="12"/>
  </sheetData>
  <mergeCells count="103">
    <mergeCell ref="A5:B5"/>
    <mergeCell ref="C5:F5"/>
    <mergeCell ref="G5:H5"/>
    <mergeCell ref="I5:M5"/>
    <mergeCell ref="A1:M1"/>
    <mergeCell ref="A2:M2"/>
    <mergeCell ref="A3:B3"/>
    <mergeCell ref="C3:M3"/>
    <mergeCell ref="A4:B4"/>
    <mergeCell ref="C4:F4"/>
    <mergeCell ref="G4:H4"/>
    <mergeCell ref="I4:M4"/>
    <mergeCell ref="C7:D7"/>
    <mergeCell ref="G7:H7"/>
    <mergeCell ref="I7:J7"/>
    <mergeCell ref="K7:L7"/>
    <mergeCell ref="C8:D8"/>
    <mergeCell ref="G8:H8"/>
    <mergeCell ref="I8:J8"/>
    <mergeCell ref="K8:L8"/>
    <mergeCell ref="G10:H10"/>
    <mergeCell ref="I10:J10"/>
    <mergeCell ref="K10:L10"/>
    <mergeCell ref="B11:F11"/>
    <mergeCell ref="G11:M11"/>
    <mergeCell ref="A6:B10"/>
    <mergeCell ref="C6:D6"/>
    <mergeCell ref="G6:H6"/>
    <mergeCell ref="I6:J6"/>
    <mergeCell ref="K6:L6"/>
    <mergeCell ref="L13:M13"/>
    <mergeCell ref="D14:E14"/>
    <mergeCell ref="H14:I14"/>
    <mergeCell ref="J14:K14"/>
    <mergeCell ref="L14:M14"/>
    <mergeCell ref="C9:D9"/>
    <mergeCell ref="G9:H9"/>
    <mergeCell ref="I9:J9"/>
    <mergeCell ref="K9:L9"/>
    <mergeCell ref="C10:D10"/>
    <mergeCell ref="H17:I17"/>
    <mergeCell ref="J17:K17"/>
    <mergeCell ref="L17:M17"/>
    <mergeCell ref="D12:E12"/>
    <mergeCell ref="H12:I12"/>
    <mergeCell ref="J12:K12"/>
    <mergeCell ref="L12:M12"/>
    <mergeCell ref="D13:E13"/>
    <mergeCell ref="H13:I13"/>
    <mergeCell ref="J13:K13"/>
    <mergeCell ref="H15:I15"/>
    <mergeCell ref="J15:K15"/>
    <mergeCell ref="L15:M15"/>
    <mergeCell ref="D16:E16"/>
    <mergeCell ref="H16:I16"/>
    <mergeCell ref="J16:K16"/>
    <mergeCell ref="L16:M16"/>
    <mergeCell ref="H19:I19"/>
    <mergeCell ref="J19:K19"/>
    <mergeCell ref="L19:M19"/>
    <mergeCell ref="D20:E20"/>
    <mergeCell ref="H20:I20"/>
    <mergeCell ref="J20:K20"/>
    <mergeCell ref="L20:M20"/>
    <mergeCell ref="L22:M22"/>
    <mergeCell ref="D23:E23"/>
    <mergeCell ref="H23:I23"/>
    <mergeCell ref="J23:K23"/>
    <mergeCell ref="L23:M23"/>
    <mergeCell ref="D18:E18"/>
    <mergeCell ref="H18:I18"/>
    <mergeCell ref="J18:K18"/>
    <mergeCell ref="L18:M18"/>
    <mergeCell ref="D19:E19"/>
    <mergeCell ref="H24:I26"/>
    <mergeCell ref="J24:K26"/>
    <mergeCell ref="L24:M26"/>
    <mergeCell ref="D21:E21"/>
    <mergeCell ref="H21:I21"/>
    <mergeCell ref="J21:K21"/>
    <mergeCell ref="L21:M21"/>
    <mergeCell ref="D22:E22"/>
    <mergeCell ref="H22:I22"/>
    <mergeCell ref="J22:K22"/>
    <mergeCell ref="C15:C17"/>
    <mergeCell ref="C19:C20"/>
    <mergeCell ref="C21:C23"/>
    <mergeCell ref="C24:C26"/>
    <mergeCell ref="F24:F26"/>
    <mergeCell ref="G24:G26"/>
    <mergeCell ref="D24:E26"/>
    <mergeCell ref="D15:E15"/>
    <mergeCell ref="D17:E17"/>
    <mergeCell ref="A28:M36"/>
    <mergeCell ref="A27:G27"/>
    <mergeCell ref="H27:I27"/>
    <mergeCell ref="J27:K27"/>
    <mergeCell ref="L27:M27"/>
    <mergeCell ref="A12:A26"/>
    <mergeCell ref="B13:B20"/>
    <mergeCell ref="B21:B23"/>
    <mergeCell ref="B24:B26"/>
    <mergeCell ref="C13:C14"/>
  </mergeCells>
  <phoneticPr fontId="14" type="noConversion"/>
  <pageMargins left="0.75" right="0.75" top="1" bottom="1" header="0.51" footer="0.51"/>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90" zoomScaleNormal="90" workbookViewId="0">
      <selection activeCell="O16" sqref="O16"/>
    </sheetView>
  </sheetViews>
  <sheetFormatPr defaultColWidth="8.83203125" defaultRowHeight="12"/>
  <cols>
    <col min="1" max="1" width="8.83203125" style="58"/>
    <col min="2" max="2" width="15" style="58" customWidth="1"/>
    <col min="3" max="3" width="15.33203125" style="58" customWidth="1"/>
    <col min="4" max="4" width="11.83203125" style="58" customWidth="1"/>
    <col min="5" max="5" width="7.33203125" style="58" customWidth="1"/>
    <col min="6" max="6" width="8.83203125" style="58"/>
    <col min="7" max="7" width="12.33203125" style="58" customWidth="1"/>
    <col min="8" max="8" width="18.33203125" style="58" customWidth="1"/>
    <col min="9" max="10" width="8.83203125" style="58" customWidth="1"/>
    <col min="11" max="11" width="9.33203125" style="58" customWidth="1"/>
    <col min="12" max="12" width="20.83203125" style="58" customWidth="1"/>
    <col min="13" max="16384" width="8.83203125" style="58"/>
  </cols>
  <sheetData>
    <row r="1" spans="1:12" ht="22.5">
      <c r="A1" s="91" t="s">
        <v>0</v>
      </c>
      <c r="B1" s="91"/>
      <c r="C1" s="91"/>
      <c r="D1" s="91"/>
      <c r="E1" s="91"/>
      <c r="F1" s="91"/>
      <c r="G1" s="91"/>
      <c r="H1" s="91"/>
      <c r="I1" s="91"/>
      <c r="J1" s="91"/>
      <c r="K1" s="91"/>
      <c r="L1" s="91"/>
    </row>
    <row r="2" spans="1:12" ht="13.5">
      <c r="A2" s="90" t="s">
        <v>167</v>
      </c>
      <c r="B2" s="90"/>
      <c r="C2" s="90"/>
      <c r="D2" s="90"/>
      <c r="E2" s="90"/>
      <c r="F2" s="90"/>
      <c r="G2" s="90"/>
      <c r="H2" s="90"/>
      <c r="I2" s="90"/>
      <c r="J2" s="90"/>
      <c r="K2" s="90"/>
      <c r="L2" s="90"/>
    </row>
    <row r="3" spans="1:12" ht="21.95" customHeight="1">
      <c r="A3" s="98" t="s">
        <v>2</v>
      </c>
      <c r="B3" s="98"/>
      <c r="C3" s="98" t="s">
        <v>166</v>
      </c>
      <c r="D3" s="98"/>
      <c r="E3" s="98"/>
      <c r="F3" s="98"/>
      <c r="G3" s="98"/>
      <c r="H3" s="98"/>
      <c r="I3" s="98"/>
      <c r="J3" s="98"/>
      <c r="K3" s="98"/>
      <c r="L3" s="98"/>
    </row>
    <row r="4" spans="1:12" ht="20.45" customHeight="1">
      <c r="A4" s="98" t="s">
        <v>4</v>
      </c>
      <c r="B4" s="98"/>
      <c r="C4" s="98" t="s">
        <v>165</v>
      </c>
      <c r="D4" s="98"/>
      <c r="E4" s="98"/>
      <c r="F4" s="98"/>
      <c r="G4" s="98"/>
      <c r="H4" s="114" t="s">
        <v>6</v>
      </c>
      <c r="I4" s="98" t="s">
        <v>7</v>
      </c>
      <c r="J4" s="98"/>
      <c r="K4" s="98"/>
      <c r="L4" s="98"/>
    </row>
    <row r="5" spans="1:12" ht="20.45" customHeight="1">
      <c r="A5" s="98" t="s">
        <v>8</v>
      </c>
      <c r="B5" s="98"/>
      <c r="C5" s="98" t="s">
        <v>9</v>
      </c>
      <c r="D5" s="98"/>
      <c r="E5" s="98"/>
      <c r="F5" s="98"/>
      <c r="G5" s="98"/>
      <c r="H5" s="114" t="s">
        <v>10</v>
      </c>
      <c r="I5" s="98">
        <v>84187733</v>
      </c>
      <c r="J5" s="98"/>
      <c r="K5" s="98"/>
      <c r="L5" s="98"/>
    </row>
    <row r="6" spans="1:12" ht="14.1" customHeight="1">
      <c r="A6" s="132" t="s">
        <v>11</v>
      </c>
      <c r="B6" s="131"/>
      <c r="C6" s="98"/>
      <c r="D6" s="98"/>
      <c r="E6" s="111" t="s">
        <v>12</v>
      </c>
      <c r="F6" s="110"/>
      <c r="G6" s="105" t="s">
        <v>13</v>
      </c>
      <c r="H6" s="105" t="s">
        <v>14</v>
      </c>
      <c r="I6" s="98" t="s">
        <v>15</v>
      </c>
      <c r="J6" s="98" t="s">
        <v>16</v>
      </c>
      <c r="K6" s="98"/>
      <c r="L6" s="98" t="s">
        <v>17</v>
      </c>
    </row>
    <row r="7" spans="1:12">
      <c r="A7" s="118"/>
      <c r="B7" s="117"/>
      <c r="C7" s="98"/>
      <c r="D7" s="98"/>
      <c r="E7" s="123"/>
      <c r="F7" s="122"/>
      <c r="G7" s="103"/>
      <c r="H7" s="103"/>
      <c r="I7" s="98"/>
      <c r="J7" s="98"/>
      <c r="K7" s="98"/>
      <c r="L7" s="98"/>
    </row>
    <row r="8" spans="1:12" ht="18" customHeight="1">
      <c r="A8" s="118"/>
      <c r="B8" s="117"/>
      <c r="C8" s="98" t="s">
        <v>18</v>
      </c>
      <c r="D8" s="98"/>
      <c r="E8" s="130">
        <v>648.85770000000002</v>
      </c>
      <c r="F8" s="129"/>
      <c r="G8" s="128">
        <v>648.85770000000002</v>
      </c>
      <c r="H8" s="127">
        <v>648.69269999999995</v>
      </c>
      <c r="I8" s="99">
        <v>10</v>
      </c>
      <c r="J8" s="126">
        <v>0.99974570695546905</v>
      </c>
      <c r="K8" s="125"/>
      <c r="L8" s="124">
        <v>10</v>
      </c>
    </row>
    <row r="9" spans="1:12" ht="18.75" customHeight="1">
      <c r="A9" s="118"/>
      <c r="B9" s="117"/>
      <c r="C9" s="111" t="s">
        <v>19</v>
      </c>
      <c r="D9" s="110"/>
      <c r="E9" s="121">
        <v>648.85770000000002</v>
      </c>
      <c r="F9" s="121"/>
      <c r="G9" s="121">
        <v>648.85770000000002</v>
      </c>
      <c r="H9" s="121">
        <v>648.69269999999995</v>
      </c>
      <c r="I9" s="98">
        <v>10</v>
      </c>
      <c r="J9" s="120">
        <f>H9/G9</f>
        <v>0.99974570695546949</v>
      </c>
      <c r="K9" s="120"/>
      <c r="L9" s="119">
        <v>10</v>
      </c>
    </row>
    <row r="10" spans="1:12">
      <c r="A10" s="118"/>
      <c r="B10" s="117"/>
      <c r="C10" s="123"/>
      <c r="D10" s="122"/>
      <c r="E10" s="121"/>
      <c r="F10" s="121"/>
      <c r="G10" s="121"/>
      <c r="H10" s="121"/>
      <c r="I10" s="98"/>
      <c r="J10" s="120"/>
      <c r="K10" s="120"/>
      <c r="L10" s="119"/>
    </row>
    <row r="11" spans="1:12" ht="18.75" customHeight="1">
      <c r="A11" s="118"/>
      <c r="B11" s="117"/>
      <c r="C11" s="98" t="s">
        <v>20</v>
      </c>
      <c r="D11" s="98"/>
      <c r="E11" s="102"/>
      <c r="F11" s="101"/>
      <c r="G11" s="99"/>
      <c r="H11" s="114"/>
      <c r="I11" s="99"/>
      <c r="J11" s="98"/>
      <c r="K11" s="98"/>
      <c r="L11" s="99"/>
    </row>
    <row r="12" spans="1:12" ht="18.95" customHeight="1">
      <c r="A12" s="116"/>
      <c r="B12" s="115"/>
      <c r="C12" s="98" t="s">
        <v>22</v>
      </c>
      <c r="D12" s="98"/>
      <c r="E12" s="102"/>
      <c r="F12" s="101"/>
      <c r="G12" s="99"/>
      <c r="H12" s="114"/>
      <c r="I12" s="99"/>
      <c r="J12" s="98"/>
      <c r="K12" s="98"/>
      <c r="L12" s="99"/>
    </row>
    <row r="13" spans="1:12" ht="20.100000000000001" customHeight="1">
      <c r="A13" s="98" t="s">
        <v>23</v>
      </c>
      <c r="B13" s="98" t="s">
        <v>24</v>
      </c>
      <c r="C13" s="98"/>
      <c r="D13" s="98"/>
      <c r="E13" s="98"/>
      <c r="F13" s="98"/>
      <c r="G13" s="98"/>
      <c r="H13" s="98" t="s">
        <v>25</v>
      </c>
      <c r="I13" s="98"/>
      <c r="J13" s="98"/>
      <c r="K13" s="98"/>
      <c r="L13" s="98"/>
    </row>
    <row r="14" spans="1:12" ht="163.35" customHeight="1">
      <c r="A14" s="98"/>
      <c r="B14" s="113" t="s">
        <v>164</v>
      </c>
      <c r="C14" s="113"/>
      <c r="D14" s="113"/>
      <c r="E14" s="113"/>
      <c r="F14" s="113"/>
      <c r="G14" s="113"/>
      <c r="H14" s="113" t="s">
        <v>163</v>
      </c>
      <c r="I14" s="113"/>
      <c r="J14" s="113"/>
      <c r="K14" s="113"/>
      <c r="L14" s="113"/>
    </row>
    <row r="15" spans="1:12" s="93" customFormat="1" ht="38.25" customHeight="1">
      <c r="A15" s="105" t="s">
        <v>28</v>
      </c>
      <c r="B15" s="99" t="s">
        <v>29</v>
      </c>
      <c r="C15" s="99" t="s">
        <v>30</v>
      </c>
      <c r="D15" s="98" t="s">
        <v>31</v>
      </c>
      <c r="E15" s="98"/>
      <c r="F15" s="111" t="s">
        <v>32</v>
      </c>
      <c r="G15" s="110"/>
      <c r="H15" s="112" t="s">
        <v>33</v>
      </c>
      <c r="I15" s="99" t="s">
        <v>15</v>
      </c>
      <c r="J15" s="99" t="s">
        <v>17</v>
      </c>
      <c r="K15" s="111" t="s">
        <v>34</v>
      </c>
      <c r="L15" s="110"/>
    </row>
    <row r="16" spans="1:12" s="93" customFormat="1" ht="24.95" customHeight="1">
      <c r="A16" s="104"/>
      <c r="B16" s="98" t="s">
        <v>35</v>
      </c>
      <c r="C16" s="105" t="s">
        <v>36</v>
      </c>
      <c r="D16" s="107" t="s">
        <v>37</v>
      </c>
      <c r="E16" s="106"/>
      <c r="F16" s="98" t="s">
        <v>162</v>
      </c>
      <c r="G16" s="98"/>
      <c r="H16" s="108" t="s">
        <v>161</v>
      </c>
      <c r="I16" s="99">
        <v>5</v>
      </c>
      <c r="J16" s="99">
        <v>5</v>
      </c>
      <c r="K16" s="102"/>
      <c r="L16" s="101"/>
    </row>
    <row r="17" spans="1:12" s="93" customFormat="1" ht="90.95" customHeight="1">
      <c r="A17" s="104"/>
      <c r="B17" s="98"/>
      <c r="C17" s="104"/>
      <c r="D17" s="107" t="s">
        <v>40</v>
      </c>
      <c r="E17" s="106"/>
      <c r="F17" s="102" t="s">
        <v>160</v>
      </c>
      <c r="G17" s="101"/>
      <c r="H17" s="108" t="s">
        <v>159</v>
      </c>
      <c r="I17" s="99">
        <v>5</v>
      </c>
      <c r="J17" s="99">
        <v>4</v>
      </c>
      <c r="K17" s="102" t="s">
        <v>158</v>
      </c>
      <c r="L17" s="101"/>
    </row>
    <row r="18" spans="1:12" s="93" customFormat="1" ht="24.95" customHeight="1">
      <c r="A18" s="104"/>
      <c r="B18" s="98"/>
      <c r="C18" s="104"/>
      <c r="D18" s="107" t="s">
        <v>44</v>
      </c>
      <c r="E18" s="106"/>
      <c r="F18" s="102" t="s">
        <v>157</v>
      </c>
      <c r="G18" s="101"/>
      <c r="H18" s="108" t="s">
        <v>156</v>
      </c>
      <c r="I18" s="99">
        <v>5</v>
      </c>
      <c r="J18" s="99">
        <v>5</v>
      </c>
      <c r="K18" s="102"/>
      <c r="L18" s="101"/>
    </row>
    <row r="19" spans="1:12" s="93" customFormat="1" ht="77.45" customHeight="1">
      <c r="A19" s="104"/>
      <c r="B19" s="98"/>
      <c r="C19" s="104"/>
      <c r="D19" s="107" t="s">
        <v>155</v>
      </c>
      <c r="E19" s="106"/>
      <c r="F19" s="102" t="s">
        <v>154</v>
      </c>
      <c r="G19" s="101"/>
      <c r="H19" s="108" t="s">
        <v>153</v>
      </c>
      <c r="I19" s="99">
        <v>4</v>
      </c>
      <c r="J19" s="99">
        <v>4</v>
      </c>
      <c r="K19" s="102" t="s">
        <v>149</v>
      </c>
      <c r="L19" s="101"/>
    </row>
    <row r="20" spans="1:12" s="93" customFormat="1" ht="24.95" customHeight="1">
      <c r="A20" s="104"/>
      <c r="B20" s="98"/>
      <c r="C20" s="103"/>
      <c r="D20" s="107" t="s">
        <v>152</v>
      </c>
      <c r="E20" s="106"/>
      <c r="F20" s="102" t="s">
        <v>151</v>
      </c>
      <c r="G20" s="101"/>
      <c r="H20" s="108" t="s">
        <v>151</v>
      </c>
      <c r="I20" s="99">
        <v>4</v>
      </c>
      <c r="J20" s="99">
        <v>4</v>
      </c>
      <c r="K20" s="102"/>
      <c r="L20" s="101"/>
    </row>
    <row r="21" spans="1:12" s="93" customFormat="1" ht="81.599999999999994" customHeight="1">
      <c r="A21" s="104"/>
      <c r="B21" s="98"/>
      <c r="C21" s="105" t="s">
        <v>51</v>
      </c>
      <c r="D21" s="107" t="s">
        <v>116</v>
      </c>
      <c r="E21" s="106"/>
      <c r="F21" s="98" t="s">
        <v>150</v>
      </c>
      <c r="G21" s="98"/>
      <c r="H21" s="109">
        <v>0.95</v>
      </c>
      <c r="I21" s="99">
        <v>4</v>
      </c>
      <c r="J21" s="99">
        <v>4</v>
      </c>
      <c r="K21" s="102" t="s">
        <v>149</v>
      </c>
      <c r="L21" s="101"/>
    </row>
    <row r="22" spans="1:12" s="93" customFormat="1" ht="24.95" customHeight="1">
      <c r="A22" s="104"/>
      <c r="B22" s="98"/>
      <c r="C22" s="104"/>
      <c r="D22" s="107" t="s">
        <v>148</v>
      </c>
      <c r="E22" s="106"/>
      <c r="F22" s="102" t="s">
        <v>147</v>
      </c>
      <c r="G22" s="101"/>
      <c r="H22" s="99" t="s">
        <v>147</v>
      </c>
      <c r="I22" s="99">
        <v>4</v>
      </c>
      <c r="J22" s="99">
        <v>4</v>
      </c>
      <c r="K22" s="102"/>
      <c r="L22" s="101"/>
    </row>
    <row r="23" spans="1:12" s="93" customFormat="1" ht="24.95" customHeight="1">
      <c r="A23" s="104"/>
      <c r="B23" s="98"/>
      <c r="C23" s="103"/>
      <c r="D23" s="107" t="s">
        <v>109</v>
      </c>
      <c r="E23" s="106"/>
      <c r="F23" s="102" t="s">
        <v>55</v>
      </c>
      <c r="G23" s="101"/>
      <c r="H23" s="99" t="s">
        <v>55</v>
      </c>
      <c r="I23" s="99">
        <v>4</v>
      </c>
      <c r="J23" s="99">
        <v>4</v>
      </c>
      <c r="K23" s="102"/>
      <c r="L23" s="101"/>
    </row>
    <row r="24" spans="1:12" s="93" customFormat="1" ht="65.45" customHeight="1">
      <c r="A24" s="104"/>
      <c r="B24" s="98"/>
      <c r="C24" s="99" t="s">
        <v>56</v>
      </c>
      <c r="D24" s="107" t="s">
        <v>146</v>
      </c>
      <c r="E24" s="106"/>
      <c r="F24" s="98" t="s">
        <v>145</v>
      </c>
      <c r="G24" s="98"/>
      <c r="H24" s="99" t="s">
        <v>145</v>
      </c>
      <c r="I24" s="99">
        <v>5</v>
      </c>
      <c r="J24" s="99">
        <v>5</v>
      </c>
      <c r="K24" s="98" t="s">
        <v>144</v>
      </c>
      <c r="L24" s="98"/>
    </row>
    <row r="25" spans="1:12" s="93" customFormat="1" ht="24.95" customHeight="1">
      <c r="A25" s="104"/>
      <c r="B25" s="98"/>
      <c r="C25" s="105" t="s">
        <v>63</v>
      </c>
      <c r="D25" s="107" t="s">
        <v>64</v>
      </c>
      <c r="E25" s="106"/>
      <c r="F25" s="102" t="s">
        <v>55</v>
      </c>
      <c r="G25" s="101"/>
      <c r="H25" s="108" t="s">
        <v>55</v>
      </c>
      <c r="I25" s="99">
        <v>5</v>
      </c>
      <c r="J25" s="99">
        <v>5</v>
      </c>
      <c r="K25" s="102"/>
      <c r="L25" s="101"/>
    </row>
    <row r="26" spans="1:12" s="93" customFormat="1" ht="24.95" customHeight="1">
      <c r="A26" s="104"/>
      <c r="B26" s="98"/>
      <c r="C26" s="103"/>
      <c r="D26" s="107" t="s">
        <v>65</v>
      </c>
      <c r="E26" s="106"/>
      <c r="F26" s="98" t="s">
        <v>55</v>
      </c>
      <c r="G26" s="98"/>
      <c r="H26" s="99" t="s">
        <v>55</v>
      </c>
      <c r="I26" s="99">
        <v>5</v>
      </c>
      <c r="J26" s="99">
        <v>5</v>
      </c>
      <c r="K26" s="98"/>
      <c r="L26" s="98"/>
    </row>
    <row r="27" spans="1:12" s="93" customFormat="1" ht="24.95" customHeight="1">
      <c r="A27" s="104"/>
      <c r="B27" s="104" t="s">
        <v>66</v>
      </c>
      <c r="C27" s="105" t="s">
        <v>67</v>
      </c>
      <c r="D27" s="102" t="s">
        <v>143</v>
      </c>
      <c r="E27" s="101"/>
      <c r="F27" s="98" t="s">
        <v>142</v>
      </c>
      <c r="G27" s="98"/>
      <c r="H27" s="99" t="s">
        <v>142</v>
      </c>
      <c r="I27" s="99">
        <v>15</v>
      </c>
      <c r="J27" s="99">
        <v>13</v>
      </c>
      <c r="K27" s="98"/>
      <c r="L27" s="98"/>
    </row>
    <row r="28" spans="1:12" s="93" customFormat="1" ht="130.35" customHeight="1">
      <c r="A28" s="104"/>
      <c r="B28" s="104"/>
      <c r="C28" s="103"/>
      <c r="D28" s="102" t="s">
        <v>141</v>
      </c>
      <c r="E28" s="101"/>
      <c r="F28" s="98" t="s">
        <v>140</v>
      </c>
      <c r="G28" s="98"/>
      <c r="H28" s="99" t="s">
        <v>139</v>
      </c>
      <c r="I28" s="99">
        <v>15</v>
      </c>
      <c r="J28" s="99">
        <v>13</v>
      </c>
      <c r="K28" s="98" t="s">
        <v>138</v>
      </c>
      <c r="L28" s="98"/>
    </row>
    <row r="29" spans="1:12" s="93" customFormat="1" ht="36" customHeight="1">
      <c r="A29" s="103"/>
      <c r="B29" s="99" t="s">
        <v>80</v>
      </c>
      <c r="C29" s="99" t="s">
        <v>81</v>
      </c>
      <c r="D29" s="102" t="s">
        <v>137</v>
      </c>
      <c r="E29" s="101"/>
      <c r="F29" s="98" t="s">
        <v>83</v>
      </c>
      <c r="G29" s="98"/>
      <c r="H29" s="100">
        <v>0.93540000000000001</v>
      </c>
      <c r="I29" s="99">
        <v>10</v>
      </c>
      <c r="J29" s="99">
        <v>8</v>
      </c>
      <c r="K29" s="98" t="s">
        <v>136</v>
      </c>
      <c r="L29" s="98"/>
    </row>
    <row r="30" spans="1:12" s="93" customFormat="1" ht="24.95" customHeight="1">
      <c r="A30" s="97" t="s">
        <v>85</v>
      </c>
      <c r="B30" s="97"/>
      <c r="C30" s="97"/>
      <c r="D30" s="97"/>
      <c r="E30" s="97"/>
      <c r="F30" s="97"/>
      <c r="G30" s="97"/>
      <c r="H30" s="97"/>
      <c r="I30" s="96">
        <v>100</v>
      </c>
      <c r="J30" s="95">
        <f>L8+J16+J17+J18+J19+J20+J21+J22+J23+J24+J25+J26+J27+J28+J29</f>
        <v>93</v>
      </c>
      <c r="K30" s="94" t="s">
        <v>86</v>
      </c>
      <c r="L30" s="94"/>
    </row>
    <row r="31" spans="1:12" ht="12.75" customHeight="1">
      <c r="A31" s="92" t="s">
        <v>87</v>
      </c>
      <c r="B31" s="92"/>
      <c r="C31" s="92"/>
      <c r="D31" s="92"/>
      <c r="E31" s="92"/>
      <c r="F31" s="92"/>
      <c r="G31" s="92"/>
      <c r="H31" s="92"/>
      <c r="I31" s="92"/>
      <c r="J31" s="92"/>
      <c r="K31" s="92"/>
      <c r="L31" s="92"/>
    </row>
    <row r="32" spans="1:12" ht="12" customHeight="1">
      <c r="A32" s="59"/>
      <c r="B32" s="59"/>
      <c r="C32" s="59"/>
      <c r="D32" s="59"/>
      <c r="E32" s="59"/>
      <c r="F32" s="59"/>
      <c r="G32" s="59"/>
      <c r="H32" s="59"/>
      <c r="I32" s="59"/>
      <c r="J32" s="59"/>
      <c r="K32" s="59"/>
      <c r="L32" s="59"/>
    </row>
    <row r="33" spans="1:12">
      <c r="A33" s="59"/>
      <c r="B33" s="59"/>
      <c r="C33" s="59"/>
      <c r="D33" s="59"/>
      <c r="E33" s="59"/>
      <c r="F33" s="59"/>
      <c r="G33" s="59"/>
      <c r="H33" s="59"/>
      <c r="I33" s="59"/>
      <c r="J33" s="59"/>
      <c r="K33" s="59"/>
      <c r="L33" s="59"/>
    </row>
    <row r="34" spans="1:12">
      <c r="A34" s="59"/>
      <c r="B34" s="59"/>
      <c r="C34" s="59"/>
      <c r="D34" s="59"/>
      <c r="E34" s="59"/>
      <c r="F34" s="59"/>
      <c r="G34" s="59"/>
      <c r="H34" s="59"/>
      <c r="I34" s="59"/>
      <c r="J34" s="59"/>
      <c r="K34" s="59"/>
      <c r="L34" s="59"/>
    </row>
    <row r="35" spans="1:12">
      <c r="A35" s="59"/>
      <c r="B35" s="59"/>
      <c r="C35" s="59"/>
      <c r="D35" s="59"/>
      <c r="E35" s="59"/>
      <c r="F35" s="59"/>
      <c r="G35" s="59"/>
      <c r="H35" s="59"/>
      <c r="I35" s="59"/>
      <c r="J35" s="59"/>
      <c r="K35" s="59"/>
      <c r="L35" s="59"/>
    </row>
    <row r="36" spans="1:12">
      <c r="A36" s="59"/>
      <c r="B36" s="59"/>
      <c r="C36" s="59"/>
      <c r="D36" s="59"/>
      <c r="E36" s="59"/>
      <c r="F36" s="59"/>
      <c r="G36" s="59"/>
      <c r="H36" s="59"/>
      <c r="I36" s="59"/>
      <c r="J36" s="59"/>
      <c r="K36" s="59"/>
      <c r="L36" s="59"/>
    </row>
    <row r="37" spans="1:12">
      <c r="A37" s="59"/>
      <c r="B37" s="59"/>
      <c r="C37" s="59"/>
      <c r="D37" s="59"/>
      <c r="E37" s="59"/>
      <c r="F37" s="59"/>
      <c r="G37" s="59"/>
      <c r="H37" s="59"/>
      <c r="I37" s="59"/>
      <c r="J37" s="59"/>
      <c r="K37" s="59"/>
      <c r="L37" s="59"/>
    </row>
    <row r="38" spans="1:12">
      <c r="A38" s="59"/>
      <c r="B38" s="59"/>
      <c r="C38" s="59"/>
      <c r="D38" s="59"/>
      <c r="E38" s="59"/>
      <c r="F38" s="59"/>
      <c r="G38" s="59"/>
      <c r="H38" s="59"/>
      <c r="I38" s="59"/>
      <c r="J38" s="59"/>
      <c r="K38" s="59"/>
      <c r="L38" s="59"/>
    </row>
    <row r="39" spans="1:12">
      <c r="A39" s="59"/>
      <c r="B39" s="59"/>
      <c r="C39" s="59"/>
      <c r="D39" s="59"/>
      <c r="E39" s="59"/>
      <c r="F39" s="59"/>
      <c r="G39" s="59"/>
      <c r="H39" s="59"/>
      <c r="I39" s="59"/>
      <c r="J39" s="59"/>
      <c r="K39" s="59"/>
      <c r="L39" s="59"/>
    </row>
  </sheetData>
  <mergeCells count="94">
    <mergeCell ref="A1:L1"/>
    <mergeCell ref="A2:L2"/>
    <mergeCell ref="A3:B3"/>
    <mergeCell ref="C3:L3"/>
    <mergeCell ref="A4:B4"/>
    <mergeCell ref="C4:G4"/>
    <mergeCell ref="I4:L4"/>
    <mergeCell ref="A5:B5"/>
    <mergeCell ref="C5:G5"/>
    <mergeCell ref="I5:L5"/>
    <mergeCell ref="C8:D8"/>
    <mergeCell ref="E8:F8"/>
    <mergeCell ref="J8:K8"/>
    <mergeCell ref="G6:G7"/>
    <mergeCell ref="L6:L7"/>
    <mergeCell ref="C11:D11"/>
    <mergeCell ref="E11:F11"/>
    <mergeCell ref="J11:K11"/>
    <mergeCell ref="C12:D12"/>
    <mergeCell ref="E12:F12"/>
    <mergeCell ref="J12:K12"/>
    <mergeCell ref="B13:G13"/>
    <mergeCell ref="H13:L13"/>
    <mergeCell ref="B14:G14"/>
    <mergeCell ref="H14:L14"/>
    <mergeCell ref="D15:E15"/>
    <mergeCell ref="F15:G15"/>
    <mergeCell ref="K15:L15"/>
    <mergeCell ref="D16:E16"/>
    <mergeCell ref="F16:G16"/>
    <mergeCell ref="K16:L16"/>
    <mergeCell ref="D17:E17"/>
    <mergeCell ref="F17:G17"/>
    <mergeCell ref="K17:L17"/>
    <mergeCell ref="K20:L20"/>
    <mergeCell ref="D21:E21"/>
    <mergeCell ref="F21:G21"/>
    <mergeCell ref="K21:L21"/>
    <mergeCell ref="D18:E18"/>
    <mergeCell ref="F18:G18"/>
    <mergeCell ref="K18:L18"/>
    <mergeCell ref="D19:E19"/>
    <mergeCell ref="F19:G19"/>
    <mergeCell ref="K19:L19"/>
    <mergeCell ref="K24:L24"/>
    <mergeCell ref="D25:E25"/>
    <mergeCell ref="F25:G25"/>
    <mergeCell ref="K25:L25"/>
    <mergeCell ref="D22:E22"/>
    <mergeCell ref="F22:G22"/>
    <mergeCell ref="K22:L22"/>
    <mergeCell ref="D23:E23"/>
    <mergeCell ref="F23:G23"/>
    <mergeCell ref="K23:L23"/>
    <mergeCell ref="K28:L28"/>
    <mergeCell ref="D29:E29"/>
    <mergeCell ref="F29:G29"/>
    <mergeCell ref="K29:L29"/>
    <mergeCell ref="D26:E26"/>
    <mergeCell ref="F26:G26"/>
    <mergeCell ref="K26:L26"/>
    <mergeCell ref="D27:E27"/>
    <mergeCell ref="F27:G27"/>
    <mergeCell ref="K27:L27"/>
    <mergeCell ref="C16:C20"/>
    <mergeCell ref="C21:C23"/>
    <mergeCell ref="C25:C26"/>
    <mergeCell ref="C27:C28"/>
    <mergeCell ref="D28:E28"/>
    <mergeCell ref="F28:G28"/>
    <mergeCell ref="D24:E24"/>
    <mergeCell ref="F24:G24"/>
    <mergeCell ref="D20:E20"/>
    <mergeCell ref="F20:G20"/>
    <mergeCell ref="H6:H7"/>
    <mergeCell ref="H9:H10"/>
    <mergeCell ref="I6:I7"/>
    <mergeCell ref="I9:I10"/>
    <mergeCell ref="A30:H30"/>
    <mergeCell ref="K30:L30"/>
    <mergeCell ref="A13:A14"/>
    <mergeCell ref="A15:A29"/>
    <mergeCell ref="B16:B26"/>
    <mergeCell ref="B27:B28"/>
    <mergeCell ref="A31:L39"/>
    <mergeCell ref="L9:L10"/>
    <mergeCell ref="A6:B12"/>
    <mergeCell ref="C6:D7"/>
    <mergeCell ref="E6:F7"/>
    <mergeCell ref="J6:K7"/>
    <mergeCell ref="C9:D10"/>
    <mergeCell ref="E9:F10"/>
    <mergeCell ref="J9:K10"/>
    <mergeCell ref="G9:G10"/>
  </mergeCells>
  <phoneticPr fontId="14" type="noConversion"/>
  <pageMargins left="0.59" right="0.55000000000000004" top="1" bottom="1" header="0.51" footer="0.51"/>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R15" sqref="R15"/>
    </sheetView>
  </sheetViews>
  <sheetFormatPr defaultColWidth="8.83203125" defaultRowHeight="12"/>
  <cols>
    <col min="1" max="1" width="12.33203125" style="58" customWidth="1"/>
    <col min="2" max="2" width="14.33203125" style="58" customWidth="1"/>
    <col min="3" max="3" width="14.6640625" style="58" customWidth="1"/>
    <col min="4" max="4" width="14.83203125" style="58" customWidth="1"/>
    <col min="5" max="5" width="4.33203125" style="58" customWidth="1"/>
    <col min="6" max="6" width="12.1640625" style="58" customWidth="1"/>
    <col min="7" max="7" width="15.6640625" style="58" customWidth="1"/>
    <col min="8" max="8" width="21.1640625" style="58" customWidth="1"/>
    <col min="9" max="9" width="10.1640625" style="58" customWidth="1"/>
    <col min="10" max="10" width="9" style="58" customWidth="1"/>
    <col min="11" max="11" width="9.33203125" style="58" customWidth="1"/>
    <col min="12" max="12" width="16.1640625" style="58" customWidth="1"/>
    <col min="13" max="13" width="14.6640625" style="58" customWidth="1"/>
    <col min="14" max="16384" width="8.83203125" style="58"/>
  </cols>
  <sheetData>
    <row r="1" spans="1:14" ht="22.5">
      <c r="A1" s="91" t="s">
        <v>0</v>
      </c>
      <c r="B1" s="91"/>
      <c r="C1" s="91"/>
      <c r="D1" s="91"/>
      <c r="E1" s="91"/>
      <c r="F1" s="91"/>
      <c r="G1" s="91"/>
      <c r="H1" s="91"/>
      <c r="I1" s="91"/>
      <c r="J1" s="91"/>
      <c r="K1" s="91"/>
      <c r="L1" s="91"/>
    </row>
    <row r="2" spans="1:14" ht="13.5">
      <c r="A2" s="90" t="s">
        <v>167</v>
      </c>
      <c r="B2" s="90"/>
      <c r="C2" s="90"/>
      <c r="D2" s="90"/>
      <c r="E2" s="90"/>
      <c r="F2" s="90"/>
      <c r="G2" s="90"/>
      <c r="H2" s="90"/>
      <c r="I2" s="90"/>
      <c r="J2" s="90"/>
      <c r="K2" s="90"/>
      <c r="L2" s="90"/>
    </row>
    <row r="3" spans="1:14" ht="21.95" customHeight="1">
      <c r="A3" s="98" t="s">
        <v>2</v>
      </c>
      <c r="B3" s="98"/>
      <c r="C3" s="98" t="s">
        <v>199</v>
      </c>
      <c r="D3" s="98"/>
      <c r="E3" s="98"/>
      <c r="F3" s="98"/>
      <c r="G3" s="98"/>
      <c r="H3" s="98"/>
      <c r="I3" s="98"/>
      <c r="J3" s="98"/>
      <c r="K3" s="98"/>
      <c r="L3" s="98"/>
    </row>
    <row r="4" spans="1:14" ht="20.45" customHeight="1">
      <c r="A4" s="98" t="s">
        <v>4</v>
      </c>
      <c r="B4" s="98"/>
      <c r="C4" s="98" t="s">
        <v>5</v>
      </c>
      <c r="D4" s="98"/>
      <c r="E4" s="98"/>
      <c r="F4" s="98"/>
      <c r="G4" s="98"/>
      <c r="H4" s="114" t="s">
        <v>6</v>
      </c>
      <c r="I4" s="98" t="s">
        <v>7</v>
      </c>
      <c r="J4" s="98"/>
      <c r="K4" s="98"/>
      <c r="L4" s="98"/>
    </row>
    <row r="5" spans="1:14" ht="20.45" customHeight="1">
      <c r="A5" s="98" t="s">
        <v>8</v>
      </c>
      <c r="B5" s="98"/>
      <c r="C5" s="98" t="s">
        <v>9</v>
      </c>
      <c r="D5" s="98"/>
      <c r="E5" s="98"/>
      <c r="F5" s="98"/>
      <c r="G5" s="98"/>
      <c r="H5" s="114" t="s">
        <v>10</v>
      </c>
      <c r="I5" s="98">
        <v>84187733</v>
      </c>
      <c r="J5" s="98"/>
      <c r="K5" s="98"/>
      <c r="L5" s="98"/>
    </row>
    <row r="6" spans="1:14" ht="14.1" customHeight="1">
      <c r="A6" s="132" t="s">
        <v>11</v>
      </c>
      <c r="B6" s="131"/>
      <c r="C6" s="98"/>
      <c r="D6" s="98"/>
      <c r="E6" s="111" t="s">
        <v>12</v>
      </c>
      <c r="F6" s="110"/>
      <c r="G6" s="105" t="s">
        <v>13</v>
      </c>
      <c r="H6" s="105" t="s">
        <v>14</v>
      </c>
      <c r="I6" s="98" t="s">
        <v>15</v>
      </c>
      <c r="J6" s="98" t="s">
        <v>16</v>
      </c>
      <c r="K6" s="98"/>
      <c r="L6" s="98" t="s">
        <v>17</v>
      </c>
    </row>
    <row r="7" spans="1:14">
      <c r="A7" s="118"/>
      <c r="B7" s="117"/>
      <c r="C7" s="98"/>
      <c r="D7" s="98"/>
      <c r="E7" s="123"/>
      <c r="F7" s="122"/>
      <c r="G7" s="103"/>
      <c r="H7" s="103"/>
      <c r="I7" s="98"/>
      <c r="J7" s="98"/>
      <c r="K7" s="98"/>
      <c r="L7" s="98"/>
    </row>
    <row r="8" spans="1:14" ht="18" customHeight="1">
      <c r="A8" s="118"/>
      <c r="B8" s="117"/>
      <c r="C8" s="150" t="s">
        <v>18</v>
      </c>
      <c r="D8" s="150"/>
      <c r="E8" s="130">
        <v>236</v>
      </c>
      <c r="F8" s="129"/>
      <c r="G8" s="128">
        <v>236</v>
      </c>
      <c r="H8" s="127">
        <v>235.2</v>
      </c>
      <c r="I8" s="99">
        <v>10</v>
      </c>
      <c r="J8" s="126">
        <v>0.99661016949152503</v>
      </c>
      <c r="K8" s="149"/>
      <c r="L8" s="124">
        <f>J8*10</f>
        <v>9.9661016949152508</v>
      </c>
      <c r="N8" s="148"/>
    </row>
    <row r="9" spans="1:14" ht="18.75" customHeight="1">
      <c r="A9" s="118"/>
      <c r="B9" s="117"/>
      <c r="C9" s="111" t="s">
        <v>19</v>
      </c>
      <c r="D9" s="110"/>
      <c r="E9" s="147">
        <v>236</v>
      </c>
      <c r="F9" s="146"/>
      <c r="G9" s="145">
        <v>236</v>
      </c>
      <c r="H9" s="145">
        <v>235.2</v>
      </c>
      <c r="I9" s="98">
        <v>10</v>
      </c>
      <c r="J9" s="120">
        <f>H9/G9*100%</f>
        <v>0.99661016949152537</v>
      </c>
      <c r="K9" s="98"/>
      <c r="L9" s="119">
        <v>10</v>
      </c>
    </row>
    <row r="10" spans="1:14" ht="12" customHeight="1">
      <c r="A10" s="118"/>
      <c r="B10" s="117"/>
      <c r="C10" s="123"/>
      <c r="D10" s="122"/>
      <c r="E10" s="144"/>
      <c r="F10" s="143"/>
      <c r="G10" s="142"/>
      <c r="H10" s="142"/>
      <c r="I10" s="98"/>
      <c r="J10" s="98"/>
      <c r="K10" s="98"/>
      <c r="L10" s="119"/>
    </row>
    <row r="11" spans="1:14" ht="18.75" customHeight="1">
      <c r="A11" s="118"/>
      <c r="B11" s="117"/>
      <c r="C11" s="98" t="s">
        <v>20</v>
      </c>
      <c r="D11" s="98"/>
      <c r="E11" s="102"/>
      <c r="F11" s="101"/>
      <c r="G11" s="99"/>
      <c r="H11" s="114"/>
      <c r="I11" s="99"/>
      <c r="J11" s="98"/>
      <c r="K11" s="98"/>
      <c r="L11" s="99"/>
    </row>
    <row r="12" spans="1:14" ht="18.95" customHeight="1">
      <c r="A12" s="116"/>
      <c r="B12" s="115"/>
      <c r="C12" s="98" t="s">
        <v>22</v>
      </c>
      <c r="D12" s="98"/>
      <c r="E12" s="102"/>
      <c r="F12" s="101"/>
      <c r="G12" s="99"/>
      <c r="H12" s="114"/>
      <c r="I12" s="99"/>
      <c r="J12" s="98"/>
      <c r="K12" s="98"/>
      <c r="L12" s="99"/>
    </row>
    <row r="13" spans="1:14" ht="20.100000000000001" customHeight="1">
      <c r="A13" s="98" t="s">
        <v>23</v>
      </c>
      <c r="B13" s="98" t="s">
        <v>24</v>
      </c>
      <c r="C13" s="98"/>
      <c r="D13" s="98"/>
      <c r="E13" s="98"/>
      <c r="F13" s="98"/>
      <c r="G13" s="98"/>
      <c r="H13" s="98" t="s">
        <v>25</v>
      </c>
      <c r="I13" s="98"/>
      <c r="J13" s="98"/>
      <c r="K13" s="98"/>
      <c r="L13" s="98"/>
    </row>
    <row r="14" spans="1:14" ht="89.1" customHeight="1">
      <c r="A14" s="98"/>
      <c r="B14" s="141" t="s">
        <v>198</v>
      </c>
      <c r="C14" s="141"/>
      <c r="D14" s="141"/>
      <c r="E14" s="141"/>
      <c r="F14" s="141"/>
      <c r="G14" s="141"/>
      <c r="H14" s="141" t="s">
        <v>197</v>
      </c>
      <c r="I14" s="141"/>
      <c r="J14" s="141"/>
      <c r="K14" s="141"/>
      <c r="L14" s="141"/>
    </row>
    <row r="15" spans="1:14" s="93" customFormat="1" ht="38.25" customHeight="1">
      <c r="A15" s="105" t="s">
        <v>28</v>
      </c>
      <c r="B15" s="99" t="s">
        <v>29</v>
      </c>
      <c r="C15" s="99" t="s">
        <v>30</v>
      </c>
      <c r="D15" s="98" t="s">
        <v>31</v>
      </c>
      <c r="E15" s="98"/>
      <c r="F15" s="111" t="s">
        <v>32</v>
      </c>
      <c r="G15" s="110"/>
      <c r="H15" s="112" t="s">
        <v>33</v>
      </c>
      <c r="I15" s="99" t="s">
        <v>15</v>
      </c>
      <c r="J15" s="99" t="s">
        <v>17</v>
      </c>
      <c r="K15" s="111" t="s">
        <v>34</v>
      </c>
      <c r="L15" s="110"/>
    </row>
    <row r="16" spans="1:14" s="93" customFormat="1" ht="39.950000000000003" customHeight="1">
      <c r="A16" s="104"/>
      <c r="B16" s="98" t="s">
        <v>35</v>
      </c>
      <c r="C16" s="105" t="s">
        <v>36</v>
      </c>
      <c r="D16" s="107" t="s">
        <v>196</v>
      </c>
      <c r="E16" s="106"/>
      <c r="F16" s="102" t="s">
        <v>195</v>
      </c>
      <c r="G16" s="101"/>
      <c r="H16" s="140" t="s">
        <v>194</v>
      </c>
      <c r="I16" s="99">
        <v>8</v>
      </c>
      <c r="J16" s="99">
        <v>4</v>
      </c>
      <c r="K16" s="102" t="s">
        <v>193</v>
      </c>
      <c r="L16" s="101"/>
    </row>
    <row r="17" spans="1:12" s="93" customFormat="1" ht="36" customHeight="1">
      <c r="A17" s="104"/>
      <c r="B17" s="98"/>
      <c r="C17" s="103"/>
      <c r="D17" s="107" t="s">
        <v>192</v>
      </c>
      <c r="E17" s="106"/>
      <c r="F17" s="139" t="s">
        <v>191</v>
      </c>
      <c r="G17" s="101"/>
      <c r="H17" s="99" t="s">
        <v>190</v>
      </c>
      <c r="I17" s="99">
        <v>7</v>
      </c>
      <c r="J17" s="99">
        <v>7</v>
      </c>
      <c r="K17" s="102" t="s">
        <v>189</v>
      </c>
      <c r="L17" s="101"/>
    </row>
    <row r="18" spans="1:12" s="93" customFormat="1" ht="38.1" customHeight="1">
      <c r="A18" s="104"/>
      <c r="B18" s="98"/>
      <c r="C18" s="105" t="s">
        <v>51</v>
      </c>
      <c r="D18" s="137" t="s">
        <v>116</v>
      </c>
      <c r="E18" s="138"/>
      <c r="F18" s="102" t="s">
        <v>188</v>
      </c>
      <c r="G18" s="101"/>
      <c r="H18" s="100">
        <v>0.75</v>
      </c>
      <c r="I18" s="99">
        <v>7</v>
      </c>
      <c r="J18" s="99">
        <v>5.8</v>
      </c>
      <c r="K18" s="102" t="s">
        <v>187</v>
      </c>
      <c r="L18" s="101"/>
    </row>
    <row r="19" spans="1:12" s="93" customFormat="1" ht="150.94999999999999" customHeight="1">
      <c r="A19" s="104"/>
      <c r="B19" s="98"/>
      <c r="C19" s="104"/>
      <c r="D19" s="137" t="s">
        <v>113</v>
      </c>
      <c r="E19" s="136"/>
      <c r="F19" s="102" t="s">
        <v>112</v>
      </c>
      <c r="G19" s="101"/>
      <c r="H19" s="99" t="s">
        <v>186</v>
      </c>
      <c r="I19" s="99">
        <v>7</v>
      </c>
      <c r="J19" s="99">
        <v>7</v>
      </c>
      <c r="K19" s="102"/>
      <c r="L19" s="101"/>
    </row>
    <row r="20" spans="1:12" s="93" customFormat="1" ht="27.95" customHeight="1">
      <c r="A20" s="104"/>
      <c r="B20" s="98"/>
      <c r="C20" s="103"/>
      <c r="D20" s="137" t="s">
        <v>185</v>
      </c>
      <c r="E20" s="136"/>
      <c r="F20" s="98" t="s">
        <v>55</v>
      </c>
      <c r="G20" s="98"/>
      <c r="H20" s="109">
        <v>1</v>
      </c>
      <c r="I20" s="99">
        <v>7</v>
      </c>
      <c r="J20" s="99">
        <v>7</v>
      </c>
      <c r="K20" s="102"/>
      <c r="L20" s="101"/>
    </row>
    <row r="21" spans="1:12" s="93" customFormat="1" ht="114" customHeight="1">
      <c r="A21" s="104"/>
      <c r="B21" s="98"/>
      <c r="C21" s="99" t="s">
        <v>56</v>
      </c>
      <c r="D21" s="107" t="s">
        <v>107</v>
      </c>
      <c r="E21" s="106"/>
      <c r="F21" s="98" t="s">
        <v>184</v>
      </c>
      <c r="G21" s="98"/>
      <c r="H21" s="135" t="s">
        <v>183</v>
      </c>
      <c r="I21" s="99">
        <v>7</v>
      </c>
      <c r="J21" s="99">
        <v>6</v>
      </c>
      <c r="K21" s="98" t="s">
        <v>182</v>
      </c>
      <c r="L21" s="98"/>
    </row>
    <row r="22" spans="1:12" s="93" customFormat="1" ht="27.95" customHeight="1">
      <c r="A22" s="104"/>
      <c r="B22" s="98"/>
      <c r="C22" s="99" t="s">
        <v>63</v>
      </c>
      <c r="D22" s="107" t="s">
        <v>64</v>
      </c>
      <c r="E22" s="106"/>
      <c r="F22" s="98" t="s">
        <v>55</v>
      </c>
      <c r="G22" s="98"/>
      <c r="H22" s="109">
        <v>1</v>
      </c>
      <c r="I22" s="99">
        <v>7</v>
      </c>
      <c r="J22" s="99">
        <v>7</v>
      </c>
      <c r="K22" s="98"/>
      <c r="L22" s="98"/>
    </row>
    <row r="23" spans="1:12" s="93" customFormat="1" ht="95.1" customHeight="1">
      <c r="A23" s="104"/>
      <c r="B23" s="104" t="s">
        <v>66</v>
      </c>
      <c r="C23" s="105" t="s">
        <v>67</v>
      </c>
      <c r="D23" s="102" t="s">
        <v>181</v>
      </c>
      <c r="E23" s="101"/>
      <c r="F23" s="98" t="s">
        <v>178</v>
      </c>
      <c r="G23" s="98"/>
      <c r="H23" s="134" t="s">
        <v>180</v>
      </c>
      <c r="I23" s="99">
        <v>10</v>
      </c>
      <c r="J23" s="99">
        <v>9</v>
      </c>
      <c r="K23" s="98" t="s">
        <v>179</v>
      </c>
      <c r="L23" s="98"/>
    </row>
    <row r="24" spans="1:12" s="93" customFormat="1" ht="85.35" customHeight="1">
      <c r="A24" s="104"/>
      <c r="B24" s="104"/>
      <c r="C24" s="104"/>
      <c r="D24" s="102" t="s">
        <v>96</v>
      </c>
      <c r="E24" s="101"/>
      <c r="F24" s="98" t="s">
        <v>178</v>
      </c>
      <c r="G24" s="98"/>
      <c r="H24" s="134" t="s">
        <v>177</v>
      </c>
      <c r="I24" s="99">
        <v>10</v>
      </c>
      <c r="J24" s="99">
        <v>9</v>
      </c>
      <c r="K24" s="98" t="s">
        <v>176</v>
      </c>
      <c r="L24" s="98"/>
    </row>
    <row r="25" spans="1:12" s="93" customFormat="1" ht="91.35" customHeight="1">
      <c r="A25" s="104"/>
      <c r="B25" s="104"/>
      <c r="C25" s="103"/>
      <c r="D25" s="102" t="s">
        <v>175</v>
      </c>
      <c r="E25" s="101"/>
      <c r="F25" s="98" t="s">
        <v>174</v>
      </c>
      <c r="G25" s="98"/>
      <c r="H25" s="133" t="s">
        <v>173</v>
      </c>
      <c r="I25" s="99">
        <v>10</v>
      </c>
      <c r="J25" s="99">
        <v>8</v>
      </c>
      <c r="K25" s="102" t="s">
        <v>172</v>
      </c>
      <c r="L25" s="101"/>
    </row>
    <row r="26" spans="1:12" s="93" customFormat="1" ht="55.5" customHeight="1">
      <c r="A26" s="104"/>
      <c r="B26" s="105" t="s">
        <v>80</v>
      </c>
      <c r="C26" s="105" t="s">
        <v>81</v>
      </c>
      <c r="D26" s="102" t="s">
        <v>82</v>
      </c>
      <c r="E26" s="101"/>
      <c r="F26" s="98" t="s">
        <v>171</v>
      </c>
      <c r="G26" s="98"/>
      <c r="H26" s="100">
        <v>0.93700000000000006</v>
      </c>
      <c r="I26" s="99">
        <v>5</v>
      </c>
      <c r="J26" s="108">
        <v>5</v>
      </c>
      <c r="K26" s="98" t="s">
        <v>170</v>
      </c>
      <c r="L26" s="98"/>
    </row>
    <row r="27" spans="1:12" s="93" customFormat="1" ht="26.1" customHeight="1">
      <c r="A27" s="103"/>
      <c r="B27" s="103"/>
      <c r="C27" s="103"/>
      <c r="D27" s="102" t="s">
        <v>169</v>
      </c>
      <c r="E27" s="101"/>
      <c r="F27" s="98" t="s">
        <v>168</v>
      </c>
      <c r="G27" s="98"/>
      <c r="H27" s="100">
        <v>0</v>
      </c>
      <c r="I27" s="99">
        <v>5</v>
      </c>
      <c r="J27" s="108">
        <v>5</v>
      </c>
      <c r="K27" s="98"/>
      <c r="L27" s="98"/>
    </row>
    <row r="28" spans="1:12" s="93" customFormat="1" ht="27.95" customHeight="1">
      <c r="A28" s="97" t="s">
        <v>85</v>
      </c>
      <c r="B28" s="97"/>
      <c r="C28" s="97"/>
      <c r="D28" s="97"/>
      <c r="E28" s="97"/>
      <c r="F28" s="97"/>
      <c r="G28" s="97"/>
      <c r="H28" s="97"/>
      <c r="I28" s="96">
        <v>100</v>
      </c>
      <c r="J28" s="99">
        <f>SUM(J16:J27)+I8</f>
        <v>89.8</v>
      </c>
      <c r="K28" s="94" t="s">
        <v>89</v>
      </c>
      <c r="L28" s="94"/>
    </row>
    <row r="29" spans="1:12" ht="12.75" customHeight="1">
      <c r="A29" s="92" t="s">
        <v>87</v>
      </c>
      <c r="B29" s="92"/>
      <c r="C29" s="92"/>
      <c r="D29" s="92"/>
      <c r="E29" s="92"/>
      <c r="F29" s="92"/>
      <c r="G29" s="92"/>
      <c r="H29" s="92"/>
      <c r="I29" s="92"/>
      <c r="J29" s="92"/>
      <c r="K29" s="92"/>
      <c r="L29" s="92"/>
    </row>
    <row r="30" spans="1:12" ht="12" customHeight="1">
      <c r="A30" s="59"/>
      <c r="B30" s="59"/>
      <c r="C30" s="59"/>
      <c r="D30" s="59"/>
      <c r="E30" s="59"/>
      <c r="F30" s="59"/>
      <c r="G30" s="59"/>
      <c r="H30" s="59"/>
      <c r="I30" s="59"/>
      <c r="J30" s="59"/>
      <c r="K30" s="59"/>
      <c r="L30" s="59"/>
    </row>
    <row r="31" spans="1:12">
      <c r="A31" s="59"/>
      <c r="B31" s="59"/>
      <c r="C31" s="59"/>
      <c r="D31" s="59"/>
      <c r="E31" s="59"/>
      <c r="F31" s="59"/>
      <c r="G31" s="59"/>
      <c r="H31" s="59"/>
      <c r="I31" s="59"/>
      <c r="J31" s="59"/>
      <c r="K31" s="59"/>
      <c r="L31" s="59"/>
    </row>
    <row r="32" spans="1:12">
      <c r="A32" s="59"/>
      <c r="B32" s="59"/>
      <c r="C32" s="59"/>
      <c r="D32" s="59"/>
      <c r="E32" s="59"/>
      <c r="F32" s="59"/>
      <c r="G32" s="59"/>
      <c r="H32" s="59"/>
      <c r="I32" s="59"/>
      <c r="J32" s="59"/>
      <c r="K32" s="59"/>
      <c r="L32" s="59"/>
    </row>
    <row r="33" spans="1:12">
      <c r="A33" s="59"/>
      <c r="B33" s="59"/>
      <c r="C33" s="59"/>
      <c r="D33" s="59"/>
      <c r="E33" s="59"/>
      <c r="F33" s="59"/>
      <c r="G33" s="59"/>
      <c r="H33" s="59"/>
      <c r="I33" s="59"/>
      <c r="J33" s="59"/>
      <c r="K33" s="59"/>
      <c r="L33" s="59"/>
    </row>
    <row r="34" spans="1:12">
      <c r="A34" s="59"/>
      <c r="B34" s="59"/>
      <c r="C34" s="59"/>
      <c r="D34" s="59"/>
      <c r="E34" s="59"/>
      <c r="F34" s="59"/>
      <c r="G34" s="59"/>
      <c r="H34" s="59"/>
      <c r="I34" s="59"/>
      <c r="J34" s="59"/>
      <c r="K34" s="59"/>
      <c r="L34" s="59"/>
    </row>
    <row r="35" spans="1:12">
      <c r="A35" s="59"/>
      <c r="B35" s="59"/>
      <c r="C35" s="59"/>
      <c r="D35" s="59"/>
      <c r="E35" s="59"/>
      <c r="F35" s="59"/>
      <c r="G35" s="59"/>
      <c r="H35" s="59"/>
      <c r="I35" s="59"/>
      <c r="J35" s="59"/>
      <c r="K35" s="59"/>
      <c r="L35" s="59"/>
    </row>
    <row r="36" spans="1:12">
      <c r="A36" s="59"/>
      <c r="B36" s="59"/>
      <c r="C36" s="59"/>
      <c r="D36" s="59"/>
      <c r="E36" s="59"/>
      <c r="F36" s="59"/>
      <c r="G36" s="59"/>
      <c r="H36" s="59"/>
      <c r="I36" s="59"/>
      <c r="J36" s="59"/>
      <c r="K36" s="59"/>
      <c r="L36" s="59"/>
    </row>
    <row r="37" spans="1:12">
      <c r="A37" s="59"/>
      <c r="B37" s="59"/>
      <c r="C37" s="59"/>
      <c r="D37" s="59"/>
      <c r="E37" s="59"/>
      <c r="F37" s="59"/>
      <c r="G37" s="59"/>
      <c r="H37" s="59"/>
      <c r="I37" s="59"/>
      <c r="J37" s="59"/>
      <c r="K37" s="59"/>
      <c r="L37" s="59"/>
    </row>
  </sheetData>
  <mergeCells count="89">
    <mergeCell ref="A1:L1"/>
    <mergeCell ref="A2:L2"/>
    <mergeCell ref="A3:B3"/>
    <mergeCell ref="C3:L3"/>
    <mergeCell ref="A4:B4"/>
    <mergeCell ref="C4:G4"/>
    <mergeCell ref="I4:L4"/>
    <mergeCell ref="A5:B5"/>
    <mergeCell ref="C5:G5"/>
    <mergeCell ref="I5:L5"/>
    <mergeCell ref="C8:D8"/>
    <mergeCell ref="E8:F8"/>
    <mergeCell ref="J8:K8"/>
    <mergeCell ref="G6:G7"/>
    <mergeCell ref="L6:L7"/>
    <mergeCell ref="C11:D11"/>
    <mergeCell ref="E11:F11"/>
    <mergeCell ref="J11:K11"/>
    <mergeCell ref="C12:D12"/>
    <mergeCell ref="E12:F12"/>
    <mergeCell ref="J12:K12"/>
    <mergeCell ref="B13:G13"/>
    <mergeCell ref="H13:L13"/>
    <mergeCell ref="B14:G14"/>
    <mergeCell ref="H14:L14"/>
    <mergeCell ref="D15:E15"/>
    <mergeCell ref="F15:G15"/>
    <mergeCell ref="K15:L15"/>
    <mergeCell ref="K19:L19"/>
    <mergeCell ref="D16:E16"/>
    <mergeCell ref="F16:G16"/>
    <mergeCell ref="K16:L16"/>
    <mergeCell ref="D17:E17"/>
    <mergeCell ref="F17:G17"/>
    <mergeCell ref="K17:L17"/>
    <mergeCell ref="F20:G20"/>
    <mergeCell ref="K20:L20"/>
    <mergeCell ref="D21:E21"/>
    <mergeCell ref="F21:G21"/>
    <mergeCell ref="K21:L21"/>
    <mergeCell ref="D18:E18"/>
    <mergeCell ref="F18:G18"/>
    <mergeCell ref="K18:L18"/>
    <mergeCell ref="D19:E19"/>
    <mergeCell ref="F19:G19"/>
    <mergeCell ref="K25:L25"/>
    <mergeCell ref="D22:E22"/>
    <mergeCell ref="F22:G22"/>
    <mergeCell ref="K22:L22"/>
    <mergeCell ref="D23:E23"/>
    <mergeCell ref="F23:G23"/>
    <mergeCell ref="K23:L23"/>
    <mergeCell ref="F26:G26"/>
    <mergeCell ref="K26:L26"/>
    <mergeCell ref="D27:E27"/>
    <mergeCell ref="F27:G27"/>
    <mergeCell ref="K27:L27"/>
    <mergeCell ref="D24:E24"/>
    <mergeCell ref="F24:G24"/>
    <mergeCell ref="K24:L24"/>
    <mergeCell ref="D25:E25"/>
    <mergeCell ref="F25:G25"/>
    <mergeCell ref="B26:B27"/>
    <mergeCell ref="C16:C17"/>
    <mergeCell ref="C18:C20"/>
    <mergeCell ref="C23:C25"/>
    <mergeCell ref="C26:C27"/>
    <mergeCell ref="D26:E26"/>
    <mergeCell ref="D20:E20"/>
    <mergeCell ref="H6:H7"/>
    <mergeCell ref="H9:H10"/>
    <mergeCell ref="I6:I7"/>
    <mergeCell ref="I9:I10"/>
    <mergeCell ref="A28:H28"/>
    <mergeCell ref="K28:L28"/>
    <mergeCell ref="A13:A14"/>
    <mergeCell ref="A15:A27"/>
    <mergeCell ref="B16:B22"/>
    <mergeCell ref="B23:B25"/>
    <mergeCell ref="A29:L37"/>
    <mergeCell ref="L9:L10"/>
    <mergeCell ref="A6:B12"/>
    <mergeCell ref="C6:D7"/>
    <mergeCell ref="E6:F7"/>
    <mergeCell ref="J6:K7"/>
    <mergeCell ref="C9:D10"/>
    <mergeCell ref="E9:F10"/>
    <mergeCell ref="J9:K10"/>
    <mergeCell ref="G9:G10"/>
  </mergeCells>
  <phoneticPr fontId="14" type="noConversion"/>
  <pageMargins left="0.47" right="0.63" top="0.59" bottom="0.55000000000000004" header="0.51" footer="0.51"/>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AA21" sqref="AA21"/>
    </sheetView>
  </sheetViews>
  <sheetFormatPr defaultColWidth="8.83203125" defaultRowHeight="12"/>
  <cols>
    <col min="1" max="1" width="8.83203125" style="58"/>
    <col min="2" max="2" width="12.33203125" style="58" customWidth="1"/>
    <col min="3" max="3" width="13.33203125" style="58" customWidth="1"/>
    <col min="4" max="4" width="14.33203125" style="58" customWidth="1"/>
    <col min="5" max="5" width="3.33203125" style="58" customWidth="1"/>
    <col min="6" max="6" width="8.83203125" style="58"/>
    <col min="7" max="7" width="9.1640625" style="58" customWidth="1"/>
    <col min="8" max="8" width="21.1640625" style="58" customWidth="1"/>
    <col min="9" max="10" width="8.83203125" style="58" customWidth="1"/>
    <col min="11" max="11" width="9.33203125" style="58" customWidth="1"/>
    <col min="12" max="12" width="28.1640625" style="58" customWidth="1"/>
    <col min="13" max="13" width="14.6640625" style="58" customWidth="1"/>
    <col min="14" max="16384" width="8.83203125" style="58"/>
  </cols>
  <sheetData>
    <row r="1" spans="1:12" ht="22.5">
      <c r="A1" s="91" t="s">
        <v>0</v>
      </c>
      <c r="B1" s="91"/>
      <c r="C1" s="91"/>
      <c r="D1" s="91"/>
      <c r="E1" s="91"/>
      <c r="F1" s="91"/>
      <c r="G1" s="91"/>
      <c r="H1" s="91"/>
      <c r="I1" s="91"/>
      <c r="J1" s="91"/>
      <c r="K1" s="91"/>
      <c r="L1" s="91"/>
    </row>
    <row r="2" spans="1:12" ht="13.5">
      <c r="A2" s="90" t="s">
        <v>167</v>
      </c>
      <c r="B2" s="90"/>
      <c r="C2" s="90"/>
      <c r="D2" s="90"/>
      <c r="E2" s="90"/>
      <c r="F2" s="90"/>
      <c r="G2" s="90"/>
      <c r="H2" s="90"/>
      <c r="I2" s="90"/>
      <c r="J2" s="90"/>
      <c r="K2" s="90"/>
      <c r="L2" s="90"/>
    </row>
    <row r="3" spans="1:12" ht="21.95" customHeight="1">
      <c r="A3" s="165" t="s">
        <v>2</v>
      </c>
      <c r="B3" s="165"/>
      <c r="C3" s="165" t="s">
        <v>227</v>
      </c>
      <c r="D3" s="165"/>
      <c r="E3" s="165"/>
      <c r="F3" s="165"/>
      <c r="G3" s="165"/>
      <c r="H3" s="165"/>
      <c r="I3" s="165"/>
      <c r="J3" s="165"/>
      <c r="K3" s="165"/>
      <c r="L3" s="165"/>
    </row>
    <row r="4" spans="1:12" ht="20.45" customHeight="1">
      <c r="A4" s="165" t="s">
        <v>4</v>
      </c>
      <c r="B4" s="165"/>
      <c r="C4" s="165" t="s">
        <v>5</v>
      </c>
      <c r="D4" s="165"/>
      <c r="E4" s="165"/>
      <c r="F4" s="165"/>
      <c r="G4" s="165"/>
      <c r="H4" s="177" t="s">
        <v>6</v>
      </c>
      <c r="I4" s="165" t="s">
        <v>7</v>
      </c>
      <c r="J4" s="165"/>
      <c r="K4" s="165"/>
      <c r="L4" s="165"/>
    </row>
    <row r="5" spans="1:12" ht="20.45" customHeight="1">
      <c r="A5" s="165" t="s">
        <v>8</v>
      </c>
      <c r="B5" s="165"/>
      <c r="C5" s="165" t="s">
        <v>9</v>
      </c>
      <c r="D5" s="165"/>
      <c r="E5" s="165"/>
      <c r="F5" s="165"/>
      <c r="G5" s="165"/>
      <c r="H5" s="177" t="s">
        <v>10</v>
      </c>
      <c r="I5" s="165">
        <v>84187733</v>
      </c>
      <c r="J5" s="165"/>
      <c r="K5" s="165"/>
      <c r="L5" s="165"/>
    </row>
    <row r="6" spans="1:12" ht="14.1" customHeight="1">
      <c r="A6" s="196" t="s">
        <v>11</v>
      </c>
      <c r="B6" s="195"/>
      <c r="C6" s="165"/>
      <c r="D6" s="165"/>
      <c r="E6" s="174" t="s">
        <v>12</v>
      </c>
      <c r="F6" s="173"/>
      <c r="G6" s="168" t="s">
        <v>13</v>
      </c>
      <c r="H6" s="168" t="s">
        <v>14</v>
      </c>
      <c r="I6" s="165" t="s">
        <v>15</v>
      </c>
      <c r="J6" s="165" t="s">
        <v>16</v>
      </c>
      <c r="K6" s="165"/>
      <c r="L6" s="165" t="s">
        <v>17</v>
      </c>
    </row>
    <row r="7" spans="1:12">
      <c r="A7" s="181"/>
      <c r="B7" s="180"/>
      <c r="C7" s="165"/>
      <c r="D7" s="165"/>
      <c r="E7" s="185"/>
      <c r="F7" s="184"/>
      <c r="G7" s="166"/>
      <c r="H7" s="166"/>
      <c r="I7" s="165"/>
      <c r="J7" s="165"/>
      <c r="K7" s="165"/>
      <c r="L7" s="165"/>
    </row>
    <row r="8" spans="1:12" ht="18" customHeight="1">
      <c r="A8" s="181"/>
      <c r="B8" s="180"/>
      <c r="C8" s="194" t="s">
        <v>18</v>
      </c>
      <c r="D8" s="194"/>
      <c r="E8" s="193">
        <v>227.69139999999999</v>
      </c>
      <c r="F8" s="192"/>
      <c r="G8" s="191">
        <v>227.69139999999999</v>
      </c>
      <c r="H8" s="190">
        <v>227.3</v>
      </c>
      <c r="I8" s="155">
        <v>10</v>
      </c>
      <c r="J8" s="189">
        <f>H8/G8</f>
        <v>0.99828100666076991</v>
      </c>
      <c r="K8" s="188"/>
      <c r="L8" s="187">
        <v>10</v>
      </c>
    </row>
    <row r="9" spans="1:12" ht="18.75" customHeight="1">
      <c r="A9" s="181"/>
      <c r="B9" s="180"/>
      <c r="C9" s="174" t="s">
        <v>19</v>
      </c>
      <c r="D9" s="173"/>
      <c r="E9" s="183">
        <v>227.69139999999999</v>
      </c>
      <c r="F9" s="183"/>
      <c r="G9" s="183">
        <v>227.69139999999999</v>
      </c>
      <c r="H9" s="183">
        <v>227.3</v>
      </c>
      <c r="I9" s="165">
        <v>10</v>
      </c>
      <c r="J9" s="186">
        <f>H9/G9*100%</f>
        <v>0.99828100666076991</v>
      </c>
      <c r="K9" s="165"/>
      <c r="L9" s="182">
        <v>10</v>
      </c>
    </row>
    <row r="10" spans="1:12">
      <c r="A10" s="181"/>
      <c r="B10" s="180"/>
      <c r="C10" s="185"/>
      <c r="D10" s="184"/>
      <c r="E10" s="183"/>
      <c r="F10" s="183"/>
      <c r="G10" s="183"/>
      <c r="H10" s="183"/>
      <c r="I10" s="165"/>
      <c r="J10" s="165"/>
      <c r="K10" s="165"/>
      <c r="L10" s="182"/>
    </row>
    <row r="11" spans="1:12" ht="18.75" customHeight="1">
      <c r="A11" s="181"/>
      <c r="B11" s="180"/>
      <c r="C11" s="165" t="s">
        <v>20</v>
      </c>
      <c r="D11" s="165"/>
      <c r="E11" s="152"/>
      <c r="F11" s="151"/>
      <c r="G11" s="155"/>
      <c r="H11" s="177"/>
      <c r="I11" s="155" t="s">
        <v>21</v>
      </c>
      <c r="J11" s="165"/>
      <c r="K11" s="165"/>
      <c r="L11" s="155" t="s">
        <v>21</v>
      </c>
    </row>
    <row r="12" spans="1:12" ht="18.95" customHeight="1">
      <c r="A12" s="179"/>
      <c r="B12" s="178"/>
      <c r="C12" s="165" t="s">
        <v>22</v>
      </c>
      <c r="D12" s="165"/>
      <c r="E12" s="152"/>
      <c r="F12" s="151"/>
      <c r="G12" s="155"/>
      <c r="H12" s="177"/>
      <c r="I12" s="155" t="s">
        <v>21</v>
      </c>
      <c r="J12" s="165"/>
      <c r="K12" s="165"/>
      <c r="L12" s="155" t="s">
        <v>21</v>
      </c>
    </row>
    <row r="13" spans="1:12" ht="20.100000000000001" customHeight="1">
      <c r="A13" s="165" t="s">
        <v>23</v>
      </c>
      <c r="B13" s="165" t="s">
        <v>24</v>
      </c>
      <c r="C13" s="165"/>
      <c r="D13" s="165"/>
      <c r="E13" s="165"/>
      <c r="F13" s="165"/>
      <c r="G13" s="165"/>
      <c r="H13" s="165" t="s">
        <v>25</v>
      </c>
      <c r="I13" s="165"/>
      <c r="J13" s="165"/>
      <c r="K13" s="165"/>
      <c r="L13" s="165"/>
    </row>
    <row r="14" spans="1:12" ht="242.1" customHeight="1">
      <c r="A14" s="165"/>
      <c r="B14" s="176" t="s">
        <v>226</v>
      </c>
      <c r="C14" s="176"/>
      <c r="D14" s="176"/>
      <c r="E14" s="176"/>
      <c r="F14" s="176"/>
      <c r="G14" s="176"/>
      <c r="H14" s="175" t="s">
        <v>225</v>
      </c>
      <c r="I14" s="175"/>
      <c r="J14" s="175"/>
      <c r="K14" s="175"/>
      <c r="L14" s="175"/>
    </row>
    <row r="15" spans="1:12" s="93" customFormat="1" ht="38.25" customHeight="1">
      <c r="A15" s="168" t="s">
        <v>28</v>
      </c>
      <c r="B15" s="155" t="s">
        <v>29</v>
      </c>
      <c r="C15" s="155" t="s">
        <v>30</v>
      </c>
      <c r="D15" s="165" t="s">
        <v>31</v>
      </c>
      <c r="E15" s="165"/>
      <c r="F15" s="174" t="s">
        <v>32</v>
      </c>
      <c r="G15" s="173"/>
      <c r="H15" s="159" t="s">
        <v>33</v>
      </c>
      <c r="I15" s="155" t="s">
        <v>15</v>
      </c>
      <c r="J15" s="155" t="s">
        <v>17</v>
      </c>
      <c r="K15" s="174" t="s">
        <v>34</v>
      </c>
      <c r="L15" s="173"/>
    </row>
    <row r="16" spans="1:12" s="93" customFormat="1" ht="75.95" customHeight="1">
      <c r="A16" s="161"/>
      <c r="B16" s="165" t="s">
        <v>35</v>
      </c>
      <c r="C16" s="168" t="s">
        <v>36</v>
      </c>
      <c r="D16" s="171" t="s">
        <v>224</v>
      </c>
      <c r="E16" s="169"/>
      <c r="F16" s="152" t="s">
        <v>223</v>
      </c>
      <c r="G16" s="151"/>
      <c r="H16" s="172" t="s">
        <v>222</v>
      </c>
      <c r="I16" s="155">
        <v>6</v>
      </c>
      <c r="J16" s="155">
        <v>6</v>
      </c>
      <c r="K16" s="163" t="s">
        <v>221</v>
      </c>
      <c r="L16" s="162"/>
    </row>
    <row r="17" spans="1:12" s="93" customFormat="1" ht="77.099999999999994" customHeight="1">
      <c r="A17" s="161"/>
      <c r="B17" s="165"/>
      <c r="C17" s="161"/>
      <c r="D17" s="170" t="s">
        <v>220</v>
      </c>
      <c r="E17" s="169"/>
      <c r="F17" s="170" t="s">
        <v>219</v>
      </c>
      <c r="G17" s="169"/>
      <c r="H17" s="155" t="s">
        <v>218</v>
      </c>
      <c r="I17" s="155">
        <v>5</v>
      </c>
      <c r="J17" s="155">
        <v>5</v>
      </c>
      <c r="K17" s="152"/>
      <c r="L17" s="151"/>
    </row>
    <row r="18" spans="1:12" s="93" customFormat="1" ht="69.95" customHeight="1">
      <c r="A18" s="161"/>
      <c r="B18" s="165"/>
      <c r="C18" s="161"/>
      <c r="D18" s="171" t="s">
        <v>155</v>
      </c>
      <c r="E18" s="169"/>
      <c r="F18" s="170" t="s">
        <v>217</v>
      </c>
      <c r="G18" s="169"/>
      <c r="H18" s="155" t="s">
        <v>216</v>
      </c>
      <c r="I18" s="155">
        <v>5</v>
      </c>
      <c r="J18" s="155">
        <v>3</v>
      </c>
      <c r="K18" s="152" t="s">
        <v>215</v>
      </c>
      <c r="L18" s="151"/>
    </row>
    <row r="19" spans="1:12" s="93" customFormat="1" ht="72.95" customHeight="1">
      <c r="A19" s="161"/>
      <c r="B19" s="165"/>
      <c r="C19" s="166"/>
      <c r="D19" s="171" t="s">
        <v>152</v>
      </c>
      <c r="E19" s="169"/>
      <c r="F19" s="170" t="s">
        <v>214</v>
      </c>
      <c r="G19" s="169"/>
      <c r="H19" s="155" t="s">
        <v>213</v>
      </c>
      <c r="I19" s="155">
        <v>6</v>
      </c>
      <c r="J19" s="155">
        <v>4</v>
      </c>
      <c r="K19" s="152" t="s">
        <v>212</v>
      </c>
      <c r="L19" s="151"/>
    </row>
    <row r="20" spans="1:12" s="93" customFormat="1" ht="15.95" customHeight="1">
      <c r="A20" s="161"/>
      <c r="B20" s="165"/>
      <c r="C20" s="168" t="s">
        <v>51</v>
      </c>
      <c r="D20" s="170" t="s">
        <v>116</v>
      </c>
      <c r="E20" s="169"/>
      <c r="F20" s="165" t="s">
        <v>55</v>
      </c>
      <c r="G20" s="165"/>
      <c r="H20" s="164">
        <v>1</v>
      </c>
      <c r="I20" s="155">
        <v>6</v>
      </c>
      <c r="J20" s="155">
        <v>6</v>
      </c>
      <c r="K20" s="152"/>
      <c r="L20" s="151"/>
    </row>
    <row r="21" spans="1:12" s="93" customFormat="1" ht="15.75">
      <c r="A21" s="161"/>
      <c r="B21" s="165"/>
      <c r="C21" s="166"/>
      <c r="D21" s="170" t="s">
        <v>185</v>
      </c>
      <c r="E21" s="169"/>
      <c r="F21" s="170" t="s">
        <v>55</v>
      </c>
      <c r="G21" s="169"/>
      <c r="H21" s="164">
        <v>1</v>
      </c>
      <c r="I21" s="155">
        <v>6</v>
      </c>
      <c r="J21" s="155">
        <v>6</v>
      </c>
      <c r="K21" s="152"/>
      <c r="L21" s="151"/>
    </row>
    <row r="22" spans="1:12" s="93" customFormat="1" ht="111.95" customHeight="1">
      <c r="A22" s="161"/>
      <c r="B22" s="165"/>
      <c r="C22" s="155" t="s">
        <v>56</v>
      </c>
      <c r="D22" s="170" t="s">
        <v>211</v>
      </c>
      <c r="E22" s="169"/>
      <c r="F22" s="170" t="s">
        <v>210</v>
      </c>
      <c r="G22" s="169"/>
      <c r="H22" s="155" t="s">
        <v>210</v>
      </c>
      <c r="I22" s="155">
        <v>6</v>
      </c>
      <c r="J22" s="155">
        <v>5</v>
      </c>
      <c r="K22" s="152" t="s">
        <v>209</v>
      </c>
      <c r="L22" s="151"/>
    </row>
    <row r="23" spans="1:12" s="93" customFormat="1" ht="15.75">
      <c r="A23" s="161"/>
      <c r="B23" s="165"/>
      <c r="C23" s="168" t="s">
        <v>63</v>
      </c>
      <c r="D23" s="170" t="s">
        <v>64</v>
      </c>
      <c r="E23" s="169"/>
      <c r="F23" s="170" t="s">
        <v>55</v>
      </c>
      <c r="G23" s="169"/>
      <c r="H23" s="164">
        <v>1</v>
      </c>
      <c r="I23" s="155">
        <v>5</v>
      </c>
      <c r="J23" s="155">
        <v>5</v>
      </c>
      <c r="K23" s="152"/>
      <c r="L23" s="151"/>
    </row>
    <row r="24" spans="1:12" s="93" customFormat="1" ht="15.75">
      <c r="A24" s="161"/>
      <c r="B24" s="165"/>
      <c r="C24" s="166"/>
      <c r="D24" s="170" t="s">
        <v>65</v>
      </c>
      <c r="E24" s="169"/>
      <c r="F24" s="165" t="s">
        <v>55</v>
      </c>
      <c r="G24" s="165"/>
      <c r="H24" s="164">
        <v>1</v>
      </c>
      <c r="I24" s="155">
        <v>5</v>
      </c>
      <c r="J24" s="155">
        <v>5</v>
      </c>
      <c r="K24" s="152"/>
      <c r="L24" s="151"/>
    </row>
    <row r="25" spans="1:12" s="93" customFormat="1" ht="116.1" customHeight="1">
      <c r="A25" s="161"/>
      <c r="B25" s="165" t="s">
        <v>66</v>
      </c>
      <c r="C25" s="168" t="s">
        <v>67</v>
      </c>
      <c r="D25" s="152" t="s">
        <v>143</v>
      </c>
      <c r="E25" s="151"/>
      <c r="F25" s="165" t="s">
        <v>95</v>
      </c>
      <c r="G25" s="165"/>
      <c r="H25" s="167" t="s">
        <v>208</v>
      </c>
      <c r="I25" s="155">
        <v>10</v>
      </c>
      <c r="J25" s="155">
        <v>9</v>
      </c>
      <c r="K25" s="152" t="s">
        <v>207</v>
      </c>
      <c r="L25" s="151"/>
    </row>
    <row r="26" spans="1:12" s="93" customFormat="1" ht="164.1" customHeight="1">
      <c r="A26" s="161"/>
      <c r="B26" s="165"/>
      <c r="C26" s="161"/>
      <c r="D26" s="152" t="s">
        <v>206</v>
      </c>
      <c r="E26" s="151"/>
      <c r="F26" s="152" t="s">
        <v>205</v>
      </c>
      <c r="G26" s="151"/>
      <c r="H26" s="167" t="s">
        <v>204</v>
      </c>
      <c r="I26" s="155">
        <v>10</v>
      </c>
      <c r="J26" s="155">
        <v>10</v>
      </c>
      <c r="K26" s="152"/>
      <c r="L26" s="151"/>
    </row>
    <row r="27" spans="1:12" s="93" customFormat="1" ht="79.349999999999994" customHeight="1">
      <c r="A27" s="161"/>
      <c r="B27" s="165"/>
      <c r="C27" s="166"/>
      <c r="D27" s="152" t="s">
        <v>141</v>
      </c>
      <c r="E27" s="151"/>
      <c r="F27" s="165" t="s">
        <v>203</v>
      </c>
      <c r="G27" s="165"/>
      <c r="H27" s="164">
        <v>0</v>
      </c>
      <c r="I27" s="155">
        <v>10</v>
      </c>
      <c r="J27" s="155">
        <v>5</v>
      </c>
      <c r="K27" s="163" t="s">
        <v>202</v>
      </c>
      <c r="L27" s="162"/>
    </row>
    <row r="28" spans="1:12" s="93" customFormat="1" ht="47.1" customHeight="1">
      <c r="A28" s="161"/>
      <c r="B28" s="160" t="s">
        <v>80</v>
      </c>
      <c r="C28" s="159" t="s">
        <v>81</v>
      </c>
      <c r="D28" s="158" t="s">
        <v>201</v>
      </c>
      <c r="E28" s="157"/>
      <c r="F28" s="152" t="s">
        <v>83</v>
      </c>
      <c r="G28" s="151"/>
      <c r="H28" s="156">
        <v>0.95899999999999996</v>
      </c>
      <c r="I28" s="155">
        <v>10</v>
      </c>
      <c r="J28" s="155">
        <v>8</v>
      </c>
      <c r="K28" s="152" t="s">
        <v>200</v>
      </c>
      <c r="L28" s="151"/>
    </row>
    <row r="29" spans="1:12" s="93" customFormat="1" ht="20.45" customHeight="1">
      <c r="A29" s="154" t="s">
        <v>85</v>
      </c>
      <c r="B29" s="154"/>
      <c r="C29" s="154"/>
      <c r="D29" s="154"/>
      <c r="E29" s="154"/>
      <c r="F29" s="154"/>
      <c r="G29" s="154"/>
      <c r="H29" s="154"/>
      <c r="I29" s="153">
        <v>100</v>
      </c>
      <c r="J29" s="153">
        <f>L8+J16+J17+J18+J19+J20+J21+J22+J23+J24+J25+J26+J27+J28</f>
        <v>87</v>
      </c>
      <c r="K29" s="152" t="s">
        <v>89</v>
      </c>
      <c r="L29" s="151"/>
    </row>
    <row r="30" spans="1:12" ht="12.75" customHeight="1">
      <c r="A30" s="92" t="s">
        <v>87</v>
      </c>
      <c r="B30" s="92"/>
      <c r="C30" s="92"/>
      <c r="D30" s="92"/>
      <c r="E30" s="92"/>
      <c r="F30" s="92"/>
      <c r="G30" s="92"/>
      <c r="H30" s="92"/>
      <c r="I30" s="92"/>
      <c r="J30" s="92"/>
      <c r="K30" s="92"/>
      <c r="L30" s="92"/>
    </row>
    <row r="31" spans="1:12" ht="12" customHeight="1">
      <c r="A31" s="59"/>
      <c r="B31" s="59"/>
      <c r="C31" s="59"/>
      <c r="D31" s="59"/>
      <c r="E31" s="59"/>
      <c r="F31" s="59"/>
      <c r="G31" s="59"/>
      <c r="H31" s="59"/>
      <c r="I31" s="59"/>
      <c r="J31" s="59"/>
      <c r="K31" s="59"/>
      <c r="L31" s="59"/>
    </row>
    <row r="32" spans="1:12">
      <c r="A32" s="59"/>
      <c r="B32" s="59"/>
      <c r="C32" s="59"/>
      <c r="D32" s="59"/>
      <c r="E32" s="59"/>
      <c r="F32" s="59"/>
      <c r="G32" s="59"/>
      <c r="H32" s="59"/>
      <c r="I32" s="59"/>
      <c r="J32" s="59"/>
      <c r="K32" s="59"/>
      <c r="L32" s="59"/>
    </row>
    <row r="33" spans="1:12">
      <c r="A33" s="59"/>
      <c r="B33" s="59"/>
      <c r="C33" s="59"/>
      <c r="D33" s="59"/>
      <c r="E33" s="59"/>
      <c r="F33" s="59"/>
      <c r="G33" s="59"/>
      <c r="H33" s="59"/>
      <c r="I33" s="59"/>
      <c r="J33" s="59"/>
      <c r="K33" s="59"/>
      <c r="L33" s="59"/>
    </row>
    <row r="34" spans="1:12">
      <c r="A34" s="59"/>
      <c r="B34" s="59"/>
      <c r="C34" s="59"/>
      <c r="D34" s="59"/>
      <c r="E34" s="59"/>
      <c r="F34" s="59"/>
      <c r="G34" s="59"/>
      <c r="H34" s="59"/>
      <c r="I34" s="59"/>
      <c r="J34" s="59"/>
      <c r="K34" s="59"/>
      <c r="L34" s="59"/>
    </row>
    <row r="35" spans="1:12">
      <c r="A35" s="59"/>
      <c r="B35" s="59"/>
      <c r="C35" s="59"/>
      <c r="D35" s="59"/>
      <c r="E35" s="59"/>
      <c r="F35" s="59"/>
      <c r="G35" s="59"/>
      <c r="H35" s="59"/>
      <c r="I35" s="59"/>
      <c r="J35" s="59"/>
      <c r="K35" s="59"/>
      <c r="L35" s="59"/>
    </row>
    <row r="36" spans="1:12">
      <c r="A36" s="59"/>
      <c r="B36" s="59"/>
      <c r="C36" s="59"/>
      <c r="D36" s="59"/>
      <c r="E36" s="59"/>
      <c r="F36" s="59"/>
      <c r="G36" s="59"/>
      <c r="H36" s="59"/>
      <c r="I36" s="59"/>
      <c r="J36" s="59"/>
      <c r="K36" s="59"/>
      <c r="L36" s="59"/>
    </row>
    <row r="37" spans="1:12">
      <c r="A37" s="59"/>
      <c r="B37" s="59"/>
      <c r="C37" s="59"/>
      <c r="D37" s="59"/>
      <c r="E37" s="59"/>
      <c r="F37" s="59"/>
      <c r="G37" s="59"/>
      <c r="H37" s="59"/>
      <c r="I37" s="59"/>
      <c r="J37" s="59"/>
      <c r="K37" s="59"/>
      <c r="L37" s="59"/>
    </row>
    <row r="38" spans="1:12">
      <c r="A38" s="59"/>
      <c r="B38" s="59"/>
      <c r="C38" s="59"/>
      <c r="D38" s="59"/>
      <c r="E38" s="59"/>
      <c r="F38" s="59"/>
      <c r="G38" s="59"/>
      <c r="H38" s="59"/>
      <c r="I38" s="59"/>
      <c r="J38" s="59"/>
      <c r="K38" s="59"/>
      <c r="L38" s="59"/>
    </row>
  </sheetData>
  <mergeCells count="91">
    <mergeCell ref="A1:L1"/>
    <mergeCell ref="A2:L2"/>
    <mergeCell ref="A3:B3"/>
    <mergeCell ref="C3:L3"/>
    <mergeCell ref="A4:B4"/>
    <mergeCell ref="C4:G4"/>
    <mergeCell ref="I4:L4"/>
    <mergeCell ref="A5:B5"/>
    <mergeCell ref="C5:G5"/>
    <mergeCell ref="I5:L5"/>
    <mergeCell ref="C8:D8"/>
    <mergeCell ref="E8:F8"/>
    <mergeCell ref="J8:K8"/>
    <mergeCell ref="G6:G7"/>
    <mergeCell ref="L6:L7"/>
    <mergeCell ref="C11:D11"/>
    <mergeCell ref="E11:F11"/>
    <mergeCell ref="J11:K11"/>
    <mergeCell ref="C12:D12"/>
    <mergeCell ref="E12:F12"/>
    <mergeCell ref="J12:K12"/>
    <mergeCell ref="B13:G13"/>
    <mergeCell ref="H13:L13"/>
    <mergeCell ref="B14:G14"/>
    <mergeCell ref="H14:L14"/>
    <mergeCell ref="D15:E15"/>
    <mergeCell ref="F15:G15"/>
    <mergeCell ref="K15:L15"/>
    <mergeCell ref="D16:E16"/>
    <mergeCell ref="F16:G16"/>
    <mergeCell ref="K16:L16"/>
    <mergeCell ref="D17:E17"/>
    <mergeCell ref="F17:G17"/>
    <mergeCell ref="K17:L17"/>
    <mergeCell ref="D18:E18"/>
    <mergeCell ref="F18:G18"/>
    <mergeCell ref="K18:L18"/>
    <mergeCell ref="D19:E19"/>
    <mergeCell ref="F19:G19"/>
    <mergeCell ref="K19:L19"/>
    <mergeCell ref="D20:E20"/>
    <mergeCell ref="F20:G20"/>
    <mergeCell ref="K20:L20"/>
    <mergeCell ref="D21:E21"/>
    <mergeCell ref="F21:G21"/>
    <mergeCell ref="K21:L21"/>
    <mergeCell ref="D22:E22"/>
    <mergeCell ref="F22:G22"/>
    <mergeCell ref="K22:L22"/>
    <mergeCell ref="D23:E23"/>
    <mergeCell ref="F23:G23"/>
    <mergeCell ref="K23:L23"/>
    <mergeCell ref="D27:E27"/>
    <mergeCell ref="F27:G27"/>
    <mergeCell ref="K27:L27"/>
    <mergeCell ref="D24:E24"/>
    <mergeCell ref="F24:G24"/>
    <mergeCell ref="K24:L24"/>
    <mergeCell ref="D25:E25"/>
    <mergeCell ref="F25:G25"/>
    <mergeCell ref="K25:L25"/>
    <mergeCell ref="C23:C24"/>
    <mergeCell ref="C25:C27"/>
    <mergeCell ref="D28:E28"/>
    <mergeCell ref="F28:G28"/>
    <mergeCell ref="K28:L28"/>
    <mergeCell ref="A29:H29"/>
    <mergeCell ref="K29:L29"/>
    <mergeCell ref="D26:E26"/>
    <mergeCell ref="F26:G26"/>
    <mergeCell ref="K26:L26"/>
    <mergeCell ref="H6:H7"/>
    <mergeCell ref="H9:H10"/>
    <mergeCell ref="I6:I7"/>
    <mergeCell ref="I9:I10"/>
    <mergeCell ref="A13:A14"/>
    <mergeCell ref="A15:A28"/>
    <mergeCell ref="B16:B24"/>
    <mergeCell ref="B25:B27"/>
    <mergeCell ref="C16:C19"/>
    <mergeCell ref="C20:C21"/>
    <mergeCell ref="A30:L38"/>
    <mergeCell ref="L9:L10"/>
    <mergeCell ref="A6:B12"/>
    <mergeCell ref="C6:D7"/>
    <mergeCell ref="E6:F7"/>
    <mergeCell ref="J6:K7"/>
    <mergeCell ref="C9:D10"/>
    <mergeCell ref="E9:F10"/>
    <mergeCell ref="J9:K10"/>
    <mergeCell ref="G9:G10"/>
  </mergeCells>
  <phoneticPr fontId="14" type="noConversion"/>
  <pageMargins left="0.47" right="0.55000000000000004" top="0.55000000000000004" bottom="0.71" header="0.51" footer="0.51"/>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R15" sqref="R15"/>
    </sheetView>
  </sheetViews>
  <sheetFormatPr defaultColWidth="8.83203125" defaultRowHeight="12"/>
  <cols>
    <col min="1" max="1" width="8.83203125" style="58"/>
    <col min="2" max="3" width="14.33203125" style="58" customWidth="1"/>
    <col min="4" max="4" width="11.6640625" style="58" customWidth="1"/>
    <col min="5" max="5" width="6" style="58" customWidth="1"/>
    <col min="6" max="6" width="8.83203125" style="58"/>
    <col min="7" max="7" width="12.33203125" style="58" customWidth="1"/>
    <col min="8" max="8" width="21.83203125" style="58" customWidth="1"/>
    <col min="9" max="10" width="8.83203125" style="58" customWidth="1"/>
    <col min="11" max="11" width="9.33203125" style="58" customWidth="1"/>
    <col min="12" max="13" width="14.6640625" style="58" customWidth="1"/>
    <col min="14" max="16384" width="8.83203125" style="58"/>
  </cols>
  <sheetData>
    <row r="1" spans="1:12" ht="22.5">
      <c r="A1" s="91" t="s">
        <v>0</v>
      </c>
      <c r="B1" s="91"/>
      <c r="C1" s="91"/>
      <c r="D1" s="91"/>
      <c r="E1" s="91"/>
      <c r="F1" s="91"/>
      <c r="G1" s="91"/>
      <c r="H1" s="91"/>
      <c r="I1" s="91"/>
      <c r="J1" s="91"/>
      <c r="K1" s="91"/>
      <c r="L1" s="91"/>
    </row>
    <row r="2" spans="1:12" ht="13.5">
      <c r="A2" s="90" t="s">
        <v>167</v>
      </c>
      <c r="B2" s="90"/>
      <c r="C2" s="90"/>
      <c r="D2" s="90"/>
      <c r="E2" s="90"/>
      <c r="F2" s="90"/>
      <c r="G2" s="90"/>
      <c r="H2" s="90"/>
      <c r="I2" s="90"/>
      <c r="J2" s="90"/>
      <c r="K2" s="90"/>
      <c r="L2" s="90"/>
    </row>
    <row r="3" spans="1:12" ht="21.95" customHeight="1">
      <c r="A3" s="98" t="s">
        <v>2</v>
      </c>
      <c r="B3" s="98"/>
      <c r="C3" s="98" t="s">
        <v>255</v>
      </c>
      <c r="D3" s="98"/>
      <c r="E3" s="98"/>
      <c r="F3" s="98"/>
      <c r="G3" s="98"/>
      <c r="H3" s="98"/>
      <c r="I3" s="98"/>
      <c r="J3" s="98"/>
      <c r="K3" s="98"/>
      <c r="L3" s="98"/>
    </row>
    <row r="4" spans="1:12" ht="20.45" customHeight="1">
      <c r="A4" s="98" t="s">
        <v>4</v>
      </c>
      <c r="B4" s="98"/>
      <c r="C4" s="98" t="s">
        <v>133</v>
      </c>
      <c r="D4" s="98"/>
      <c r="E4" s="98"/>
      <c r="F4" s="98"/>
      <c r="G4" s="98"/>
      <c r="H4" s="114" t="s">
        <v>6</v>
      </c>
      <c r="I4" s="98" t="s">
        <v>7</v>
      </c>
      <c r="J4" s="98"/>
      <c r="K4" s="98"/>
      <c r="L4" s="98"/>
    </row>
    <row r="5" spans="1:12" ht="20.45" customHeight="1">
      <c r="A5" s="98" t="s">
        <v>8</v>
      </c>
      <c r="B5" s="98"/>
      <c r="C5" s="98" t="s">
        <v>9</v>
      </c>
      <c r="D5" s="98"/>
      <c r="E5" s="98"/>
      <c r="F5" s="98"/>
      <c r="G5" s="98"/>
      <c r="H5" s="114" t="s">
        <v>10</v>
      </c>
      <c r="I5" s="98">
        <v>84187733</v>
      </c>
      <c r="J5" s="98"/>
      <c r="K5" s="98"/>
      <c r="L5" s="98"/>
    </row>
    <row r="6" spans="1:12" ht="14.1" customHeight="1">
      <c r="A6" s="132" t="s">
        <v>11</v>
      </c>
      <c r="B6" s="131"/>
      <c r="C6" s="98"/>
      <c r="D6" s="98"/>
      <c r="E6" s="111" t="s">
        <v>12</v>
      </c>
      <c r="F6" s="110"/>
      <c r="G6" s="105" t="s">
        <v>13</v>
      </c>
      <c r="H6" s="105" t="s">
        <v>14</v>
      </c>
      <c r="I6" s="98" t="s">
        <v>15</v>
      </c>
      <c r="J6" s="98" t="s">
        <v>16</v>
      </c>
      <c r="K6" s="98"/>
      <c r="L6" s="98" t="s">
        <v>17</v>
      </c>
    </row>
    <row r="7" spans="1:12">
      <c r="A7" s="118"/>
      <c r="B7" s="117"/>
      <c r="C7" s="98"/>
      <c r="D7" s="98"/>
      <c r="E7" s="123"/>
      <c r="F7" s="122"/>
      <c r="G7" s="103"/>
      <c r="H7" s="103"/>
      <c r="I7" s="98"/>
      <c r="J7" s="98"/>
      <c r="K7" s="98"/>
      <c r="L7" s="98"/>
    </row>
    <row r="8" spans="1:12" ht="18" customHeight="1">
      <c r="A8" s="118"/>
      <c r="B8" s="117"/>
      <c r="C8" s="150" t="s">
        <v>18</v>
      </c>
      <c r="D8" s="150"/>
      <c r="E8" s="130">
        <v>203.3</v>
      </c>
      <c r="F8" s="129"/>
      <c r="G8" s="128">
        <v>203.3</v>
      </c>
      <c r="H8" s="128">
        <v>203.3</v>
      </c>
      <c r="I8" s="99">
        <v>10</v>
      </c>
      <c r="J8" s="126">
        <v>1</v>
      </c>
      <c r="K8" s="125"/>
      <c r="L8" s="124">
        <f>I8*J8</f>
        <v>10</v>
      </c>
    </row>
    <row r="9" spans="1:12" ht="18.75" customHeight="1">
      <c r="A9" s="118"/>
      <c r="B9" s="117"/>
      <c r="C9" s="111" t="s">
        <v>19</v>
      </c>
      <c r="D9" s="110"/>
      <c r="E9" s="121">
        <v>203.3</v>
      </c>
      <c r="F9" s="121"/>
      <c r="G9" s="121">
        <v>203.3</v>
      </c>
      <c r="H9" s="121">
        <v>203.3</v>
      </c>
      <c r="I9" s="98">
        <v>10</v>
      </c>
      <c r="J9" s="120">
        <f>H9/G9*100%</f>
        <v>1</v>
      </c>
      <c r="K9" s="98"/>
      <c r="L9" s="119">
        <v>10</v>
      </c>
    </row>
    <row r="10" spans="1:12">
      <c r="A10" s="118"/>
      <c r="B10" s="117"/>
      <c r="C10" s="123"/>
      <c r="D10" s="122"/>
      <c r="E10" s="121"/>
      <c r="F10" s="121"/>
      <c r="G10" s="121"/>
      <c r="H10" s="121"/>
      <c r="I10" s="98"/>
      <c r="J10" s="98"/>
      <c r="K10" s="98"/>
      <c r="L10" s="119"/>
    </row>
    <row r="11" spans="1:12" ht="18.75" customHeight="1">
      <c r="A11" s="118"/>
      <c r="B11" s="117"/>
      <c r="C11" s="98" t="s">
        <v>20</v>
      </c>
      <c r="D11" s="98"/>
      <c r="E11" s="102"/>
      <c r="F11" s="101"/>
      <c r="G11" s="99"/>
      <c r="H11" s="114"/>
      <c r="I11" s="99"/>
      <c r="J11" s="98"/>
      <c r="K11" s="98"/>
      <c r="L11" s="99"/>
    </row>
    <row r="12" spans="1:12" ht="18.95" customHeight="1">
      <c r="A12" s="116"/>
      <c r="B12" s="115"/>
      <c r="C12" s="98" t="s">
        <v>22</v>
      </c>
      <c r="D12" s="98"/>
      <c r="E12" s="102"/>
      <c r="F12" s="101"/>
      <c r="G12" s="99"/>
      <c r="H12" s="114"/>
      <c r="I12" s="99"/>
      <c r="J12" s="98"/>
      <c r="K12" s="98"/>
      <c r="L12" s="99"/>
    </row>
    <row r="13" spans="1:12" ht="20.100000000000001" customHeight="1">
      <c r="A13" s="98" t="s">
        <v>23</v>
      </c>
      <c r="B13" s="98" t="s">
        <v>24</v>
      </c>
      <c r="C13" s="98"/>
      <c r="D13" s="98"/>
      <c r="E13" s="98"/>
      <c r="F13" s="98"/>
      <c r="G13" s="98"/>
      <c r="H13" s="98" t="s">
        <v>25</v>
      </c>
      <c r="I13" s="98"/>
      <c r="J13" s="98"/>
      <c r="K13" s="98"/>
      <c r="L13" s="98"/>
    </row>
    <row r="14" spans="1:12" ht="178.35" customHeight="1">
      <c r="A14" s="98"/>
      <c r="B14" s="113" t="s">
        <v>254</v>
      </c>
      <c r="C14" s="113"/>
      <c r="D14" s="113"/>
      <c r="E14" s="113"/>
      <c r="F14" s="113"/>
      <c r="G14" s="113"/>
      <c r="H14" s="113" t="s">
        <v>253</v>
      </c>
      <c r="I14" s="113"/>
      <c r="J14" s="113"/>
      <c r="K14" s="113"/>
      <c r="L14" s="113"/>
    </row>
    <row r="15" spans="1:12" s="93" customFormat="1" ht="38.25" customHeight="1">
      <c r="A15" s="105" t="s">
        <v>28</v>
      </c>
      <c r="B15" s="99" t="s">
        <v>29</v>
      </c>
      <c r="C15" s="99" t="s">
        <v>30</v>
      </c>
      <c r="D15" s="98" t="s">
        <v>31</v>
      </c>
      <c r="E15" s="98"/>
      <c r="F15" s="111" t="s">
        <v>32</v>
      </c>
      <c r="G15" s="110"/>
      <c r="H15" s="112" t="s">
        <v>33</v>
      </c>
      <c r="I15" s="99" t="s">
        <v>15</v>
      </c>
      <c r="J15" s="99" t="s">
        <v>17</v>
      </c>
      <c r="K15" s="111" t="s">
        <v>34</v>
      </c>
      <c r="L15" s="110"/>
    </row>
    <row r="16" spans="1:12" s="93" customFormat="1" ht="16.5" customHeight="1">
      <c r="A16" s="104"/>
      <c r="B16" s="105" t="s">
        <v>35</v>
      </c>
      <c r="C16" s="105" t="s">
        <v>36</v>
      </c>
      <c r="D16" s="102" t="s">
        <v>37</v>
      </c>
      <c r="E16" s="207"/>
      <c r="F16" s="102" t="s">
        <v>252</v>
      </c>
      <c r="G16" s="207"/>
      <c r="H16" s="112" t="s">
        <v>251</v>
      </c>
      <c r="I16" s="99">
        <v>6</v>
      </c>
      <c r="J16" s="99">
        <v>6</v>
      </c>
      <c r="K16" s="98"/>
      <c r="L16" s="98"/>
    </row>
    <row r="17" spans="1:12" s="93" customFormat="1" ht="43.5" customHeight="1">
      <c r="A17" s="104"/>
      <c r="B17" s="205"/>
      <c r="C17" s="104"/>
      <c r="D17" s="102" t="s">
        <v>250</v>
      </c>
      <c r="E17" s="207"/>
      <c r="F17" s="102" t="s">
        <v>249</v>
      </c>
      <c r="G17" s="207"/>
      <c r="H17" s="112" t="s">
        <v>249</v>
      </c>
      <c r="I17" s="99">
        <v>6</v>
      </c>
      <c r="J17" s="99">
        <v>6</v>
      </c>
      <c r="K17" s="98"/>
      <c r="L17" s="98"/>
    </row>
    <row r="18" spans="1:12" s="93" customFormat="1" ht="21" customHeight="1">
      <c r="A18" s="104"/>
      <c r="B18" s="205"/>
      <c r="C18" s="206"/>
      <c r="D18" s="107" t="s">
        <v>248</v>
      </c>
      <c r="E18" s="208"/>
      <c r="F18" s="98" t="s">
        <v>247</v>
      </c>
      <c r="G18" s="98"/>
      <c r="H18" s="108" t="s">
        <v>246</v>
      </c>
      <c r="I18" s="99">
        <v>5</v>
      </c>
      <c r="J18" s="99">
        <v>5</v>
      </c>
      <c r="K18" s="102"/>
      <c r="L18" s="101"/>
    </row>
    <row r="19" spans="1:12" s="93" customFormat="1" ht="18.75" customHeight="1">
      <c r="A19" s="104"/>
      <c r="B19" s="205"/>
      <c r="C19" s="105" t="s">
        <v>51</v>
      </c>
      <c r="D19" s="107" t="s">
        <v>52</v>
      </c>
      <c r="E19" s="106"/>
      <c r="F19" s="98" t="s">
        <v>55</v>
      </c>
      <c r="G19" s="98"/>
      <c r="H19" s="109">
        <v>0.88800000000000001</v>
      </c>
      <c r="I19" s="99">
        <v>5</v>
      </c>
      <c r="J19" s="99">
        <v>3.5</v>
      </c>
      <c r="K19" s="102" t="s">
        <v>245</v>
      </c>
      <c r="L19" s="101"/>
    </row>
    <row r="20" spans="1:12" s="93" customFormat="1" ht="25.35" customHeight="1">
      <c r="A20" s="104"/>
      <c r="B20" s="205"/>
      <c r="C20" s="103"/>
      <c r="D20" s="107" t="s">
        <v>54</v>
      </c>
      <c r="E20" s="207"/>
      <c r="F20" s="102" t="s">
        <v>55</v>
      </c>
      <c r="G20" s="101"/>
      <c r="H20" s="109">
        <v>1</v>
      </c>
      <c r="I20" s="99">
        <v>5</v>
      </c>
      <c r="J20" s="99">
        <v>5</v>
      </c>
      <c r="K20" s="102"/>
      <c r="L20" s="207"/>
    </row>
    <row r="21" spans="1:12" s="93" customFormat="1" ht="56.25" customHeight="1">
      <c r="A21" s="104"/>
      <c r="B21" s="205"/>
      <c r="C21" s="105" t="s">
        <v>108</v>
      </c>
      <c r="D21" s="107" t="s">
        <v>48</v>
      </c>
      <c r="E21" s="207"/>
      <c r="F21" s="102" t="s">
        <v>244</v>
      </c>
      <c r="G21" s="207"/>
      <c r="H21" s="99" t="s">
        <v>243</v>
      </c>
      <c r="I21" s="99">
        <v>5</v>
      </c>
      <c r="J21" s="99">
        <v>4</v>
      </c>
      <c r="K21" s="102" t="s">
        <v>242</v>
      </c>
      <c r="L21" s="207"/>
    </row>
    <row r="22" spans="1:12" s="93" customFormat="1" ht="27.75" customHeight="1">
      <c r="A22" s="104"/>
      <c r="B22" s="205"/>
      <c r="C22" s="204"/>
      <c r="D22" s="107" t="s">
        <v>241</v>
      </c>
      <c r="E22" s="106"/>
      <c r="F22" s="98" t="s">
        <v>240</v>
      </c>
      <c r="G22" s="98"/>
      <c r="H22" s="99" t="s">
        <v>239</v>
      </c>
      <c r="I22" s="99">
        <v>6</v>
      </c>
      <c r="J22" s="99">
        <v>6</v>
      </c>
      <c r="K22" s="98"/>
      <c r="L22" s="98"/>
    </row>
    <row r="23" spans="1:12" s="93" customFormat="1" ht="22.5" customHeight="1">
      <c r="A23" s="104"/>
      <c r="B23" s="205"/>
      <c r="C23" s="105" t="s">
        <v>63</v>
      </c>
      <c r="D23" s="107" t="s">
        <v>64</v>
      </c>
      <c r="E23" s="207"/>
      <c r="F23" s="102" t="s">
        <v>55</v>
      </c>
      <c r="G23" s="101"/>
      <c r="H23" s="100">
        <v>1</v>
      </c>
      <c r="I23" s="99">
        <v>6</v>
      </c>
      <c r="J23" s="99">
        <v>6</v>
      </c>
      <c r="K23" s="98"/>
      <c r="L23" s="98"/>
    </row>
    <row r="24" spans="1:12" s="93" customFormat="1" ht="21.75" customHeight="1">
      <c r="A24" s="104"/>
      <c r="B24" s="204"/>
      <c r="C24" s="206"/>
      <c r="D24" s="107" t="s">
        <v>65</v>
      </c>
      <c r="E24" s="106"/>
      <c r="F24" s="98" t="s">
        <v>55</v>
      </c>
      <c r="G24" s="98"/>
      <c r="H24" s="109">
        <v>1</v>
      </c>
      <c r="I24" s="99">
        <v>6</v>
      </c>
      <c r="J24" s="99">
        <v>6</v>
      </c>
      <c r="K24" s="98"/>
      <c r="L24" s="98"/>
    </row>
    <row r="25" spans="1:12" s="93" customFormat="1" ht="39.950000000000003" customHeight="1">
      <c r="A25" s="104"/>
      <c r="B25" s="104" t="s">
        <v>66</v>
      </c>
      <c r="C25" s="105" t="s">
        <v>67</v>
      </c>
      <c r="D25" s="102" t="s">
        <v>68</v>
      </c>
      <c r="E25" s="101"/>
      <c r="F25" s="98" t="s">
        <v>238</v>
      </c>
      <c r="G25" s="98"/>
      <c r="H25" s="99" t="s">
        <v>237</v>
      </c>
      <c r="I25" s="99">
        <v>15</v>
      </c>
      <c r="J25" s="99">
        <v>14</v>
      </c>
      <c r="K25" s="202" t="s">
        <v>236</v>
      </c>
      <c r="L25" s="201"/>
    </row>
    <row r="26" spans="1:12" s="93" customFormat="1" ht="63" customHeight="1">
      <c r="A26" s="104"/>
      <c r="B26" s="104"/>
      <c r="C26" s="205"/>
      <c r="D26" s="102" t="s">
        <v>235</v>
      </c>
      <c r="E26" s="101"/>
      <c r="F26" s="98" t="s">
        <v>234</v>
      </c>
      <c r="G26" s="98"/>
      <c r="H26" s="135" t="s">
        <v>233</v>
      </c>
      <c r="I26" s="99">
        <v>5</v>
      </c>
      <c r="J26" s="99">
        <v>4</v>
      </c>
      <c r="K26" s="98" t="s">
        <v>232</v>
      </c>
      <c r="L26" s="98"/>
    </row>
    <row r="27" spans="1:12" s="93" customFormat="1" ht="77.099999999999994" customHeight="1">
      <c r="A27" s="104"/>
      <c r="B27" s="104"/>
      <c r="C27" s="204"/>
      <c r="D27" s="102" t="s">
        <v>143</v>
      </c>
      <c r="E27" s="101"/>
      <c r="F27" s="98" t="s">
        <v>95</v>
      </c>
      <c r="G27" s="98"/>
      <c r="H27" s="135" t="s">
        <v>231</v>
      </c>
      <c r="I27" s="99">
        <v>10</v>
      </c>
      <c r="J27" s="99">
        <v>8</v>
      </c>
      <c r="K27" s="202" t="s">
        <v>230</v>
      </c>
      <c r="L27" s="201"/>
    </row>
    <row r="28" spans="1:12" s="93" customFormat="1" ht="28.5">
      <c r="A28" s="103"/>
      <c r="B28" s="99" t="s">
        <v>80</v>
      </c>
      <c r="C28" s="99" t="s">
        <v>81</v>
      </c>
      <c r="D28" s="102" t="s">
        <v>229</v>
      </c>
      <c r="E28" s="101"/>
      <c r="F28" s="98" t="s">
        <v>83</v>
      </c>
      <c r="G28" s="98"/>
      <c r="H28" s="203">
        <v>0.95</v>
      </c>
      <c r="I28" s="99">
        <v>10</v>
      </c>
      <c r="J28" s="99">
        <v>9</v>
      </c>
      <c r="K28" s="202" t="s">
        <v>228</v>
      </c>
      <c r="L28" s="201"/>
    </row>
    <row r="29" spans="1:12" s="93" customFormat="1" ht="20.45" customHeight="1">
      <c r="A29" s="200" t="s">
        <v>85</v>
      </c>
      <c r="B29" s="199"/>
      <c r="C29" s="199"/>
      <c r="D29" s="199"/>
      <c r="E29" s="199"/>
      <c r="F29" s="199"/>
      <c r="G29" s="199"/>
      <c r="H29" s="198"/>
      <c r="I29" s="96">
        <v>100</v>
      </c>
      <c r="J29" s="197">
        <f>L8+J16+J17+J18+J19+J20+J21+J22+J23+J24+J25+J26+J27+J28</f>
        <v>92.5</v>
      </c>
      <c r="K29" s="94" t="s">
        <v>86</v>
      </c>
      <c r="L29" s="94"/>
    </row>
    <row r="30" spans="1:12" ht="10.5" customHeight="1">
      <c r="A30" s="92" t="s">
        <v>87</v>
      </c>
      <c r="B30" s="92"/>
      <c r="C30" s="92"/>
      <c r="D30" s="92"/>
      <c r="E30" s="92"/>
      <c r="F30" s="92"/>
      <c r="G30" s="92"/>
      <c r="H30" s="92"/>
      <c r="I30" s="92"/>
      <c r="J30" s="92"/>
      <c r="K30" s="92"/>
      <c r="L30" s="92"/>
    </row>
    <row r="31" spans="1:12" ht="12" customHeight="1">
      <c r="A31" s="59"/>
      <c r="B31" s="59"/>
      <c r="C31" s="59"/>
      <c r="D31" s="59"/>
      <c r="E31" s="59"/>
      <c r="F31" s="59"/>
      <c r="G31" s="59"/>
      <c r="H31" s="59"/>
      <c r="I31" s="59"/>
      <c r="J31" s="59"/>
      <c r="K31" s="59"/>
      <c r="L31" s="59"/>
    </row>
    <row r="32" spans="1:12">
      <c r="A32" s="59"/>
      <c r="B32" s="59"/>
      <c r="C32" s="59"/>
      <c r="D32" s="59"/>
      <c r="E32" s="59"/>
      <c r="F32" s="59"/>
      <c r="G32" s="59"/>
      <c r="H32" s="59"/>
      <c r="I32" s="59"/>
      <c r="J32" s="59"/>
      <c r="K32" s="59"/>
      <c r="L32" s="59"/>
    </row>
    <row r="33" spans="1:12">
      <c r="A33" s="59"/>
      <c r="B33" s="59"/>
      <c r="C33" s="59"/>
      <c r="D33" s="59"/>
      <c r="E33" s="59"/>
      <c r="F33" s="59"/>
      <c r="G33" s="59"/>
      <c r="H33" s="59"/>
      <c r="I33" s="59"/>
      <c r="J33" s="59"/>
      <c r="K33" s="59"/>
      <c r="L33" s="59"/>
    </row>
    <row r="34" spans="1:12">
      <c r="A34" s="59"/>
      <c r="B34" s="59"/>
      <c r="C34" s="59"/>
      <c r="D34" s="59"/>
      <c r="E34" s="59"/>
      <c r="F34" s="59"/>
      <c r="G34" s="59"/>
      <c r="H34" s="59"/>
      <c r="I34" s="59"/>
      <c r="J34" s="59"/>
      <c r="K34" s="59"/>
      <c r="L34" s="59"/>
    </row>
    <row r="35" spans="1:12">
      <c r="A35" s="59"/>
      <c r="B35" s="59"/>
      <c r="C35" s="59"/>
      <c r="D35" s="59"/>
      <c r="E35" s="59"/>
      <c r="F35" s="59"/>
      <c r="G35" s="59"/>
      <c r="H35" s="59"/>
      <c r="I35" s="59"/>
      <c r="J35" s="59"/>
      <c r="K35" s="59"/>
      <c r="L35" s="59"/>
    </row>
    <row r="36" spans="1:12">
      <c r="A36" s="59"/>
      <c r="B36" s="59"/>
      <c r="C36" s="59"/>
      <c r="D36" s="59"/>
      <c r="E36" s="59"/>
      <c r="F36" s="59"/>
      <c r="G36" s="59"/>
      <c r="H36" s="59"/>
      <c r="I36" s="59"/>
      <c r="J36" s="59"/>
      <c r="K36" s="59"/>
      <c r="L36" s="59"/>
    </row>
    <row r="37" spans="1:12">
      <c r="A37" s="59"/>
      <c r="B37" s="59"/>
      <c r="C37" s="59"/>
      <c r="D37" s="59"/>
      <c r="E37" s="59"/>
      <c r="F37" s="59"/>
      <c r="G37" s="59"/>
      <c r="H37" s="59"/>
      <c r="I37" s="59"/>
      <c r="J37" s="59"/>
      <c r="K37" s="59"/>
      <c r="L37" s="59"/>
    </row>
    <row r="38" spans="1:12">
      <c r="A38" s="59"/>
      <c r="B38" s="59"/>
      <c r="C38" s="59"/>
      <c r="D38" s="59"/>
      <c r="E38" s="59"/>
      <c r="F38" s="59"/>
      <c r="G38" s="59"/>
      <c r="H38" s="59"/>
      <c r="I38" s="59"/>
      <c r="J38" s="59"/>
      <c r="K38" s="59"/>
      <c r="L38" s="59"/>
    </row>
  </sheetData>
  <mergeCells count="92">
    <mergeCell ref="A1:L1"/>
    <mergeCell ref="A2:L2"/>
    <mergeCell ref="A3:B3"/>
    <mergeCell ref="C3:L3"/>
    <mergeCell ref="A4:B4"/>
    <mergeCell ref="C4:G4"/>
    <mergeCell ref="I4:L4"/>
    <mergeCell ref="A5:B5"/>
    <mergeCell ref="C5:G5"/>
    <mergeCell ref="I5:L5"/>
    <mergeCell ref="C8:D8"/>
    <mergeCell ref="E8:F8"/>
    <mergeCell ref="J8:K8"/>
    <mergeCell ref="G6:G7"/>
    <mergeCell ref="L6:L7"/>
    <mergeCell ref="C11:D11"/>
    <mergeCell ref="E11:F11"/>
    <mergeCell ref="J11:K11"/>
    <mergeCell ref="C12:D12"/>
    <mergeCell ref="E12:F12"/>
    <mergeCell ref="J12:K12"/>
    <mergeCell ref="B13:G13"/>
    <mergeCell ref="H13:L13"/>
    <mergeCell ref="B14:G14"/>
    <mergeCell ref="H14:L14"/>
    <mergeCell ref="D15:E15"/>
    <mergeCell ref="F15:G15"/>
    <mergeCell ref="K15:L15"/>
    <mergeCell ref="D16:E16"/>
    <mergeCell ref="F16:G16"/>
    <mergeCell ref="K16:L16"/>
    <mergeCell ref="D17:E17"/>
    <mergeCell ref="F17:G17"/>
    <mergeCell ref="K17:L17"/>
    <mergeCell ref="D18:E18"/>
    <mergeCell ref="F18:G18"/>
    <mergeCell ref="K18:L18"/>
    <mergeCell ref="D19:E19"/>
    <mergeCell ref="F19:G19"/>
    <mergeCell ref="K19:L19"/>
    <mergeCell ref="D20:E20"/>
    <mergeCell ref="F20:G20"/>
    <mergeCell ref="K20:L20"/>
    <mergeCell ref="D21:E21"/>
    <mergeCell ref="F21:G21"/>
    <mergeCell ref="K21:L21"/>
    <mergeCell ref="F25:G25"/>
    <mergeCell ref="K25:L25"/>
    <mergeCell ref="D22:E22"/>
    <mergeCell ref="F22:G22"/>
    <mergeCell ref="K22:L22"/>
    <mergeCell ref="D23:E23"/>
    <mergeCell ref="F23:G23"/>
    <mergeCell ref="K23:L23"/>
    <mergeCell ref="A29:H29"/>
    <mergeCell ref="K29:L29"/>
    <mergeCell ref="D26:E26"/>
    <mergeCell ref="F26:G26"/>
    <mergeCell ref="K26:L26"/>
    <mergeCell ref="D27:E27"/>
    <mergeCell ref="F27:G27"/>
    <mergeCell ref="K27:L27"/>
    <mergeCell ref="C21:C22"/>
    <mergeCell ref="C23:C24"/>
    <mergeCell ref="C25:C27"/>
    <mergeCell ref="D28:E28"/>
    <mergeCell ref="F28:G28"/>
    <mergeCell ref="K28:L28"/>
    <mergeCell ref="D24:E24"/>
    <mergeCell ref="F24:G24"/>
    <mergeCell ref="K24:L24"/>
    <mergeCell ref="D25:E25"/>
    <mergeCell ref="H6:H7"/>
    <mergeCell ref="H9:H10"/>
    <mergeCell ref="I6:I7"/>
    <mergeCell ref="I9:I10"/>
    <mergeCell ref="A13:A14"/>
    <mergeCell ref="A15:A28"/>
    <mergeCell ref="B16:B24"/>
    <mergeCell ref="B25:B27"/>
    <mergeCell ref="C16:C18"/>
    <mergeCell ref="C19:C20"/>
    <mergeCell ref="A30:L38"/>
    <mergeCell ref="L9:L10"/>
    <mergeCell ref="A6:B12"/>
    <mergeCell ref="C6:D7"/>
    <mergeCell ref="E6:F7"/>
    <mergeCell ref="J6:K7"/>
    <mergeCell ref="C9:D10"/>
    <mergeCell ref="E9:F10"/>
    <mergeCell ref="J9:K10"/>
    <mergeCell ref="G9:G10"/>
  </mergeCells>
  <phoneticPr fontId="14" type="noConversion"/>
  <pageMargins left="0.75" right="0.75" top="0.55000000000000004" bottom="0.63" header="0.51" footer="0.51"/>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AA21" sqref="AA21"/>
    </sheetView>
  </sheetViews>
  <sheetFormatPr defaultColWidth="8.83203125" defaultRowHeight="12"/>
  <cols>
    <col min="1" max="1" width="8.83203125" style="209"/>
    <col min="2" max="2" width="13" style="209" customWidth="1"/>
    <col min="3" max="3" width="16.6640625" style="209" customWidth="1"/>
    <col min="4" max="4" width="13.33203125" style="209" customWidth="1"/>
    <col min="5" max="5" width="8.83203125" style="209"/>
    <col min="6" max="6" width="7.33203125" style="209" customWidth="1"/>
    <col min="7" max="7" width="15.33203125" style="209" customWidth="1"/>
    <col min="8" max="8" width="21.83203125" style="209" customWidth="1"/>
    <col min="9" max="10" width="8.83203125" style="209" customWidth="1"/>
    <col min="11" max="11" width="7.6640625" style="209" customWidth="1"/>
    <col min="12" max="12" width="13" style="209" customWidth="1"/>
    <col min="13" max="13" width="14.6640625" style="209" customWidth="1"/>
    <col min="14" max="16384" width="8.83203125" style="209"/>
  </cols>
  <sheetData>
    <row r="1" spans="1:12" ht="22.5">
      <c r="A1" s="213" t="s">
        <v>0</v>
      </c>
      <c r="B1" s="213"/>
      <c r="C1" s="213"/>
      <c r="D1" s="213"/>
      <c r="E1" s="213"/>
      <c r="F1" s="213"/>
      <c r="G1" s="213"/>
      <c r="H1" s="213"/>
      <c r="I1" s="213"/>
      <c r="J1" s="213"/>
      <c r="K1" s="213"/>
      <c r="L1" s="213"/>
    </row>
    <row r="2" spans="1:12" ht="13.5">
      <c r="A2" s="212" t="s">
        <v>167</v>
      </c>
      <c r="B2" s="212"/>
      <c r="C2" s="212"/>
      <c r="D2" s="212"/>
      <c r="E2" s="212"/>
      <c r="F2" s="212"/>
      <c r="G2" s="212"/>
      <c r="H2" s="212"/>
      <c r="I2" s="212"/>
      <c r="J2" s="212"/>
      <c r="K2" s="212"/>
      <c r="L2" s="212"/>
    </row>
    <row r="3" spans="1:12" ht="14.25">
      <c r="A3" s="98" t="s">
        <v>2</v>
      </c>
      <c r="B3" s="98"/>
      <c r="C3" s="98" t="s">
        <v>283</v>
      </c>
      <c r="D3" s="98"/>
      <c r="E3" s="98"/>
      <c r="F3" s="98"/>
      <c r="G3" s="98"/>
      <c r="H3" s="98"/>
      <c r="I3" s="98"/>
      <c r="J3" s="98"/>
      <c r="K3" s="98"/>
      <c r="L3" s="98"/>
    </row>
    <row r="4" spans="1:12" ht="14.25">
      <c r="A4" s="98" t="s">
        <v>4</v>
      </c>
      <c r="B4" s="98"/>
      <c r="C4" s="98" t="s">
        <v>133</v>
      </c>
      <c r="D4" s="98"/>
      <c r="E4" s="98"/>
      <c r="F4" s="98"/>
      <c r="G4" s="98"/>
      <c r="H4" s="114" t="s">
        <v>6</v>
      </c>
      <c r="I4" s="98" t="s">
        <v>7</v>
      </c>
      <c r="J4" s="98"/>
      <c r="K4" s="98"/>
      <c r="L4" s="98"/>
    </row>
    <row r="5" spans="1:12" ht="14.25">
      <c r="A5" s="98" t="s">
        <v>8</v>
      </c>
      <c r="B5" s="98"/>
      <c r="C5" s="98" t="s">
        <v>9</v>
      </c>
      <c r="D5" s="98"/>
      <c r="E5" s="98"/>
      <c r="F5" s="98"/>
      <c r="G5" s="98"/>
      <c r="H5" s="114" t="s">
        <v>10</v>
      </c>
      <c r="I5" s="98">
        <v>84187733</v>
      </c>
      <c r="J5" s="98"/>
      <c r="K5" s="98"/>
      <c r="L5" s="98"/>
    </row>
    <row r="6" spans="1:12">
      <c r="A6" s="132" t="s">
        <v>11</v>
      </c>
      <c r="B6" s="131"/>
      <c r="C6" s="98"/>
      <c r="D6" s="98"/>
      <c r="E6" s="111" t="s">
        <v>12</v>
      </c>
      <c r="F6" s="110"/>
      <c r="G6" s="105" t="s">
        <v>13</v>
      </c>
      <c r="H6" s="105" t="s">
        <v>14</v>
      </c>
      <c r="I6" s="98" t="s">
        <v>15</v>
      </c>
      <c r="J6" s="98" t="s">
        <v>16</v>
      </c>
      <c r="K6" s="98"/>
      <c r="L6" s="98" t="s">
        <v>17</v>
      </c>
    </row>
    <row r="7" spans="1:12">
      <c r="A7" s="118"/>
      <c r="B7" s="117"/>
      <c r="C7" s="98"/>
      <c r="D7" s="98"/>
      <c r="E7" s="123"/>
      <c r="F7" s="122"/>
      <c r="G7" s="103"/>
      <c r="H7" s="103"/>
      <c r="I7" s="98"/>
      <c r="J7" s="98"/>
      <c r="K7" s="98"/>
      <c r="L7" s="98"/>
    </row>
    <row r="8" spans="1:12" ht="14.25">
      <c r="A8" s="118"/>
      <c r="B8" s="117"/>
      <c r="C8" s="150" t="s">
        <v>18</v>
      </c>
      <c r="D8" s="150"/>
      <c r="E8" s="130">
        <v>247.93700000000001</v>
      </c>
      <c r="F8" s="129"/>
      <c r="G8" s="128">
        <v>247.93700000000001</v>
      </c>
      <c r="H8" s="127">
        <v>247.512</v>
      </c>
      <c r="I8" s="99">
        <v>10</v>
      </c>
      <c r="J8" s="126">
        <v>0.99828585487442401</v>
      </c>
      <c r="K8" s="125"/>
      <c r="L8" s="124">
        <v>10</v>
      </c>
    </row>
    <row r="9" spans="1:12">
      <c r="A9" s="118"/>
      <c r="B9" s="117"/>
      <c r="C9" s="111" t="s">
        <v>19</v>
      </c>
      <c r="D9" s="110"/>
      <c r="E9" s="121">
        <v>247.93700000000001</v>
      </c>
      <c r="F9" s="121"/>
      <c r="G9" s="121">
        <v>247.93700000000001</v>
      </c>
      <c r="H9" s="121">
        <v>247.512</v>
      </c>
      <c r="I9" s="98">
        <v>10</v>
      </c>
      <c r="J9" s="120">
        <f>H9/G9</f>
        <v>0.99828585487442367</v>
      </c>
      <c r="K9" s="98"/>
      <c r="L9" s="119">
        <v>10</v>
      </c>
    </row>
    <row r="10" spans="1:12">
      <c r="A10" s="118"/>
      <c r="B10" s="117"/>
      <c r="C10" s="123"/>
      <c r="D10" s="122"/>
      <c r="E10" s="121"/>
      <c r="F10" s="121"/>
      <c r="G10" s="121"/>
      <c r="H10" s="121"/>
      <c r="I10" s="98"/>
      <c r="J10" s="98"/>
      <c r="K10" s="98"/>
      <c r="L10" s="119"/>
    </row>
    <row r="11" spans="1:12" ht="14.25">
      <c r="A11" s="118"/>
      <c r="B11" s="117"/>
      <c r="C11" s="98" t="s">
        <v>20</v>
      </c>
      <c r="D11" s="98"/>
      <c r="E11" s="102"/>
      <c r="F11" s="101"/>
      <c r="G11" s="99"/>
      <c r="H11" s="114"/>
      <c r="I11" s="99"/>
      <c r="J11" s="98"/>
      <c r="K11" s="98"/>
      <c r="L11" s="99"/>
    </row>
    <row r="12" spans="1:12" ht="14.25">
      <c r="A12" s="116"/>
      <c r="B12" s="115"/>
      <c r="C12" s="98" t="s">
        <v>22</v>
      </c>
      <c r="D12" s="98"/>
      <c r="E12" s="102"/>
      <c r="F12" s="101"/>
      <c r="G12" s="99"/>
      <c r="H12" s="114"/>
      <c r="I12" s="99"/>
      <c r="J12" s="98"/>
      <c r="K12" s="98"/>
      <c r="L12" s="99"/>
    </row>
    <row r="13" spans="1:12" ht="14.25">
      <c r="A13" s="98" t="s">
        <v>23</v>
      </c>
      <c r="B13" s="98" t="s">
        <v>24</v>
      </c>
      <c r="C13" s="98"/>
      <c r="D13" s="98"/>
      <c r="E13" s="98"/>
      <c r="F13" s="98"/>
      <c r="G13" s="98"/>
      <c r="H13" s="98" t="s">
        <v>25</v>
      </c>
      <c r="I13" s="98"/>
      <c r="J13" s="98"/>
      <c r="K13" s="98"/>
      <c r="L13" s="98"/>
    </row>
    <row r="14" spans="1:12" ht="288.95" customHeight="1">
      <c r="A14" s="98"/>
      <c r="B14" s="113" t="s">
        <v>282</v>
      </c>
      <c r="C14" s="113"/>
      <c r="D14" s="113"/>
      <c r="E14" s="113"/>
      <c r="F14" s="113"/>
      <c r="G14" s="113"/>
      <c r="H14" s="113" t="s">
        <v>281</v>
      </c>
      <c r="I14" s="113"/>
      <c r="J14" s="113"/>
      <c r="K14" s="113"/>
      <c r="L14" s="113"/>
    </row>
    <row r="15" spans="1:12" s="210" customFormat="1" ht="32.1" customHeight="1">
      <c r="A15" s="105" t="s">
        <v>28</v>
      </c>
      <c r="B15" s="99" t="s">
        <v>29</v>
      </c>
      <c r="C15" s="99" t="s">
        <v>30</v>
      </c>
      <c r="D15" s="98" t="s">
        <v>31</v>
      </c>
      <c r="E15" s="98"/>
      <c r="F15" s="111" t="s">
        <v>32</v>
      </c>
      <c r="G15" s="110"/>
      <c r="H15" s="112" t="s">
        <v>33</v>
      </c>
      <c r="I15" s="99" t="s">
        <v>15</v>
      </c>
      <c r="J15" s="99" t="s">
        <v>17</v>
      </c>
      <c r="K15" s="111" t="s">
        <v>34</v>
      </c>
      <c r="L15" s="110"/>
    </row>
    <row r="16" spans="1:12" s="210" customFormat="1" ht="42.95" customHeight="1">
      <c r="A16" s="104"/>
      <c r="B16" s="105" t="s">
        <v>35</v>
      </c>
      <c r="C16" s="105" t="s">
        <v>36</v>
      </c>
      <c r="D16" s="102" t="s">
        <v>280</v>
      </c>
      <c r="E16" s="207"/>
      <c r="F16" s="102" t="s">
        <v>279</v>
      </c>
      <c r="G16" s="207"/>
      <c r="H16" s="112" t="s">
        <v>278</v>
      </c>
      <c r="I16" s="99">
        <v>6</v>
      </c>
      <c r="J16" s="99">
        <v>6</v>
      </c>
      <c r="K16" s="111"/>
      <c r="L16" s="110"/>
    </row>
    <row r="17" spans="1:12" s="210" customFormat="1" ht="14.25">
      <c r="A17" s="104"/>
      <c r="B17" s="205"/>
      <c r="C17" s="104"/>
      <c r="D17" s="102" t="s">
        <v>37</v>
      </c>
      <c r="E17" s="207"/>
      <c r="F17" s="102" t="s">
        <v>277</v>
      </c>
      <c r="G17" s="207"/>
      <c r="H17" s="112" t="s">
        <v>276</v>
      </c>
      <c r="I17" s="99">
        <v>6</v>
      </c>
      <c r="J17" s="99">
        <v>6</v>
      </c>
      <c r="K17" s="111"/>
      <c r="L17" s="110"/>
    </row>
    <row r="18" spans="1:12" s="210" customFormat="1" ht="20.100000000000001" customHeight="1">
      <c r="A18" s="104"/>
      <c r="B18" s="205"/>
      <c r="C18" s="206"/>
      <c r="D18" s="107" t="s">
        <v>119</v>
      </c>
      <c r="E18" s="208"/>
      <c r="F18" s="98" t="s">
        <v>275</v>
      </c>
      <c r="G18" s="98"/>
      <c r="H18" s="108" t="s">
        <v>274</v>
      </c>
      <c r="I18" s="99">
        <v>5</v>
      </c>
      <c r="J18" s="99">
        <v>4</v>
      </c>
      <c r="K18" s="102" t="s">
        <v>273</v>
      </c>
      <c r="L18" s="101"/>
    </row>
    <row r="19" spans="1:12" s="210" customFormat="1" ht="20.100000000000001" customHeight="1">
      <c r="A19" s="104"/>
      <c r="B19" s="205"/>
      <c r="C19" s="105" t="s">
        <v>51</v>
      </c>
      <c r="D19" s="107" t="s">
        <v>116</v>
      </c>
      <c r="E19" s="106"/>
      <c r="F19" s="98" t="s">
        <v>272</v>
      </c>
      <c r="G19" s="98"/>
      <c r="H19" s="109">
        <v>0.86</v>
      </c>
      <c r="I19" s="99">
        <v>5</v>
      </c>
      <c r="J19" s="99">
        <v>4.4000000000000004</v>
      </c>
      <c r="K19" s="102" t="s">
        <v>53</v>
      </c>
      <c r="L19" s="101"/>
    </row>
    <row r="20" spans="1:12" s="210" customFormat="1" ht="199.5">
      <c r="A20" s="104"/>
      <c r="B20" s="205"/>
      <c r="C20" s="104"/>
      <c r="D20" s="107" t="s">
        <v>113</v>
      </c>
      <c r="E20" s="207"/>
      <c r="F20" s="102" t="s">
        <v>112</v>
      </c>
      <c r="G20" s="101"/>
      <c r="H20" s="135" t="s">
        <v>271</v>
      </c>
      <c r="I20" s="99">
        <v>5</v>
      </c>
      <c r="J20" s="99">
        <v>4</v>
      </c>
      <c r="K20" s="102" t="s">
        <v>270</v>
      </c>
      <c r="L20" s="207"/>
    </row>
    <row r="21" spans="1:12" s="210" customFormat="1" ht="20.100000000000001" customHeight="1">
      <c r="A21" s="104"/>
      <c r="B21" s="205"/>
      <c r="C21" s="103"/>
      <c r="D21" s="107" t="s">
        <v>109</v>
      </c>
      <c r="E21" s="207"/>
      <c r="F21" s="102" t="s">
        <v>55</v>
      </c>
      <c r="G21" s="101"/>
      <c r="H21" s="109">
        <v>1</v>
      </c>
      <c r="I21" s="99">
        <v>5</v>
      </c>
      <c r="J21" s="99">
        <v>5</v>
      </c>
      <c r="K21" s="102"/>
      <c r="L21" s="207"/>
    </row>
    <row r="22" spans="1:12" s="210" customFormat="1" ht="42.75">
      <c r="A22" s="104"/>
      <c r="B22" s="205"/>
      <c r="C22" s="105" t="s">
        <v>108</v>
      </c>
      <c r="D22" s="107" t="s">
        <v>269</v>
      </c>
      <c r="E22" s="207"/>
      <c r="F22" s="102" t="s">
        <v>268</v>
      </c>
      <c r="G22" s="207"/>
      <c r="H22" s="99" t="s">
        <v>267</v>
      </c>
      <c r="I22" s="99">
        <v>4</v>
      </c>
      <c r="J22" s="99">
        <v>3</v>
      </c>
      <c r="K22" s="102" t="s">
        <v>263</v>
      </c>
      <c r="L22" s="207"/>
    </row>
    <row r="23" spans="1:12" s="210" customFormat="1" ht="42.75">
      <c r="A23" s="104"/>
      <c r="B23" s="205"/>
      <c r="C23" s="204"/>
      <c r="D23" s="107" t="s">
        <v>266</v>
      </c>
      <c r="E23" s="106"/>
      <c r="F23" s="98" t="s">
        <v>265</v>
      </c>
      <c r="G23" s="98"/>
      <c r="H23" s="135" t="s">
        <v>264</v>
      </c>
      <c r="I23" s="99">
        <v>4</v>
      </c>
      <c r="J23" s="99">
        <v>3</v>
      </c>
      <c r="K23" s="102" t="s">
        <v>263</v>
      </c>
      <c r="L23" s="207"/>
    </row>
    <row r="24" spans="1:12" s="210" customFormat="1" ht="20.100000000000001" customHeight="1">
      <c r="A24" s="104"/>
      <c r="B24" s="205"/>
      <c r="C24" s="105" t="s">
        <v>63</v>
      </c>
      <c r="D24" s="107" t="s">
        <v>64</v>
      </c>
      <c r="E24" s="207"/>
      <c r="F24" s="102" t="s">
        <v>55</v>
      </c>
      <c r="G24" s="101"/>
      <c r="H24" s="100">
        <v>1</v>
      </c>
      <c r="I24" s="99">
        <v>5</v>
      </c>
      <c r="J24" s="99">
        <v>5</v>
      </c>
      <c r="K24" s="102"/>
      <c r="L24" s="101"/>
    </row>
    <row r="25" spans="1:12" s="210" customFormat="1" ht="20.100000000000001" customHeight="1">
      <c r="A25" s="104"/>
      <c r="B25" s="204"/>
      <c r="C25" s="206"/>
      <c r="D25" s="107" t="s">
        <v>65</v>
      </c>
      <c r="E25" s="106"/>
      <c r="F25" s="98" t="s">
        <v>55</v>
      </c>
      <c r="G25" s="98"/>
      <c r="H25" s="109">
        <v>1</v>
      </c>
      <c r="I25" s="99">
        <v>5</v>
      </c>
      <c r="J25" s="99">
        <v>5</v>
      </c>
      <c r="K25" s="98"/>
      <c r="L25" s="98"/>
    </row>
    <row r="26" spans="1:12" s="210" customFormat="1" ht="78.95" customHeight="1">
      <c r="A26" s="104"/>
      <c r="B26" s="104" t="s">
        <v>66</v>
      </c>
      <c r="C26" s="105" t="s">
        <v>67</v>
      </c>
      <c r="D26" s="102" t="s">
        <v>181</v>
      </c>
      <c r="E26" s="101"/>
      <c r="F26" s="98" t="s">
        <v>262</v>
      </c>
      <c r="G26" s="98"/>
      <c r="H26" s="135" t="s">
        <v>261</v>
      </c>
      <c r="I26" s="99">
        <v>15</v>
      </c>
      <c r="J26" s="99">
        <v>14</v>
      </c>
      <c r="K26" s="202" t="s">
        <v>260</v>
      </c>
      <c r="L26" s="201"/>
    </row>
    <row r="27" spans="1:12" s="210" customFormat="1" ht="111" customHeight="1">
      <c r="A27" s="104"/>
      <c r="B27" s="104"/>
      <c r="C27" s="103"/>
      <c r="D27" s="102" t="s">
        <v>96</v>
      </c>
      <c r="E27" s="101"/>
      <c r="F27" s="98" t="s">
        <v>259</v>
      </c>
      <c r="G27" s="98"/>
      <c r="H27" s="211" t="s">
        <v>258</v>
      </c>
      <c r="I27" s="99">
        <v>15</v>
      </c>
      <c r="J27" s="99">
        <v>14</v>
      </c>
      <c r="K27" s="202" t="s">
        <v>257</v>
      </c>
      <c r="L27" s="201"/>
    </row>
    <row r="28" spans="1:12" s="210" customFormat="1" ht="42.75">
      <c r="A28" s="103"/>
      <c r="B28" s="99" t="s">
        <v>80</v>
      </c>
      <c r="C28" s="99" t="s">
        <v>81</v>
      </c>
      <c r="D28" s="102" t="s">
        <v>82</v>
      </c>
      <c r="E28" s="101"/>
      <c r="F28" s="98" t="s">
        <v>83</v>
      </c>
      <c r="G28" s="98"/>
      <c r="H28" s="203">
        <v>0.94</v>
      </c>
      <c r="I28" s="99">
        <v>10</v>
      </c>
      <c r="J28" s="99">
        <v>9</v>
      </c>
      <c r="K28" s="202" t="s">
        <v>256</v>
      </c>
      <c r="L28" s="201"/>
    </row>
    <row r="29" spans="1:12" s="210" customFormat="1" ht="20.100000000000001" customHeight="1">
      <c r="A29" s="200" t="s">
        <v>85</v>
      </c>
      <c r="B29" s="199"/>
      <c r="C29" s="199"/>
      <c r="D29" s="199"/>
      <c r="E29" s="199"/>
      <c r="F29" s="199"/>
      <c r="G29" s="199"/>
      <c r="H29" s="198"/>
      <c r="I29" s="96">
        <v>100</v>
      </c>
      <c r="J29" s="95">
        <f>L8+J16+J17+J18+J19+J20+J21+J22+J23+J24+J25+J26+J27+J28</f>
        <v>92.4</v>
      </c>
      <c r="K29" s="94" t="s">
        <v>86</v>
      </c>
      <c r="L29" s="94"/>
    </row>
    <row r="30" spans="1:12">
      <c r="A30" s="92" t="s">
        <v>87</v>
      </c>
      <c r="B30" s="92"/>
      <c r="C30" s="92"/>
      <c r="D30" s="92"/>
      <c r="E30" s="92"/>
      <c r="F30" s="92"/>
      <c r="G30" s="92"/>
      <c r="H30" s="92"/>
      <c r="I30" s="92"/>
      <c r="J30" s="92"/>
      <c r="K30" s="92"/>
      <c r="L30" s="92"/>
    </row>
    <row r="31" spans="1:12">
      <c r="A31" s="59"/>
      <c r="B31" s="59"/>
      <c r="C31" s="59"/>
      <c r="D31" s="59"/>
      <c r="E31" s="59"/>
      <c r="F31" s="59"/>
      <c r="G31" s="59"/>
      <c r="H31" s="59"/>
      <c r="I31" s="59"/>
      <c r="J31" s="59"/>
      <c r="K31" s="59"/>
      <c r="L31" s="59"/>
    </row>
    <row r="32" spans="1:12">
      <c r="A32" s="59"/>
      <c r="B32" s="59"/>
      <c r="C32" s="59"/>
      <c r="D32" s="59"/>
      <c r="E32" s="59"/>
      <c r="F32" s="59"/>
      <c r="G32" s="59"/>
      <c r="H32" s="59"/>
      <c r="I32" s="59"/>
      <c r="J32" s="59"/>
      <c r="K32" s="59"/>
      <c r="L32" s="59"/>
    </row>
    <row r="33" spans="1:12">
      <c r="A33" s="59"/>
      <c r="B33" s="59"/>
      <c r="C33" s="59"/>
      <c r="D33" s="59"/>
      <c r="E33" s="59"/>
      <c r="F33" s="59"/>
      <c r="G33" s="59"/>
      <c r="H33" s="59"/>
      <c r="I33" s="59"/>
      <c r="J33" s="59"/>
      <c r="K33" s="59"/>
      <c r="L33" s="59"/>
    </row>
    <row r="34" spans="1:12">
      <c r="A34" s="59"/>
      <c r="B34" s="59"/>
      <c r="C34" s="59"/>
      <c r="D34" s="59"/>
      <c r="E34" s="59"/>
      <c r="F34" s="59"/>
      <c r="G34" s="59"/>
      <c r="H34" s="59"/>
      <c r="I34" s="59"/>
      <c r="J34" s="59"/>
      <c r="K34" s="59"/>
      <c r="L34" s="59"/>
    </row>
    <row r="35" spans="1:12">
      <c r="A35" s="59"/>
      <c r="B35" s="59"/>
      <c r="C35" s="59"/>
      <c r="D35" s="59"/>
      <c r="E35" s="59"/>
      <c r="F35" s="59"/>
      <c r="G35" s="59"/>
      <c r="H35" s="59"/>
      <c r="I35" s="59"/>
      <c r="J35" s="59"/>
      <c r="K35" s="59"/>
      <c r="L35" s="59"/>
    </row>
    <row r="36" spans="1:12">
      <c r="A36" s="59"/>
      <c r="B36" s="59"/>
      <c r="C36" s="59"/>
      <c r="D36" s="59"/>
      <c r="E36" s="59"/>
      <c r="F36" s="59"/>
      <c r="G36" s="59"/>
      <c r="H36" s="59"/>
      <c r="I36" s="59"/>
      <c r="J36" s="59"/>
      <c r="K36" s="59"/>
      <c r="L36" s="59"/>
    </row>
    <row r="37" spans="1:12">
      <c r="A37" s="59"/>
      <c r="B37" s="59"/>
      <c r="C37" s="59"/>
      <c r="D37" s="59"/>
      <c r="E37" s="59"/>
      <c r="F37" s="59"/>
      <c r="G37" s="59"/>
      <c r="H37" s="59"/>
      <c r="I37" s="59"/>
      <c r="J37" s="59"/>
      <c r="K37" s="59"/>
      <c r="L37" s="59"/>
    </row>
    <row r="38" spans="1:12">
      <c r="A38" s="59"/>
      <c r="B38" s="59"/>
      <c r="C38" s="59"/>
      <c r="D38" s="59"/>
      <c r="E38" s="59"/>
      <c r="F38" s="59"/>
      <c r="G38" s="59"/>
      <c r="H38" s="59"/>
      <c r="I38" s="59"/>
      <c r="J38" s="59"/>
      <c r="K38" s="59"/>
      <c r="L38" s="59"/>
    </row>
  </sheetData>
  <mergeCells count="92">
    <mergeCell ref="A1:L1"/>
    <mergeCell ref="A2:L2"/>
    <mergeCell ref="A3:B3"/>
    <mergeCell ref="C3:L3"/>
    <mergeCell ref="A4:B4"/>
    <mergeCell ref="C4:G4"/>
    <mergeCell ref="I4:L4"/>
    <mergeCell ref="A5:B5"/>
    <mergeCell ref="C5:G5"/>
    <mergeCell ref="I5:L5"/>
    <mergeCell ref="C8:D8"/>
    <mergeCell ref="E8:F8"/>
    <mergeCell ref="J8:K8"/>
    <mergeCell ref="G6:G7"/>
    <mergeCell ref="L6:L7"/>
    <mergeCell ref="C11:D11"/>
    <mergeCell ref="E11:F11"/>
    <mergeCell ref="J11:K11"/>
    <mergeCell ref="C12:D12"/>
    <mergeCell ref="E12:F12"/>
    <mergeCell ref="J12:K12"/>
    <mergeCell ref="B13:G13"/>
    <mergeCell ref="H13:L13"/>
    <mergeCell ref="B14:G14"/>
    <mergeCell ref="H14:L14"/>
    <mergeCell ref="D15:E15"/>
    <mergeCell ref="F15:G15"/>
    <mergeCell ref="K15:L15"/>
    <mergeCell ref="D16:E16"/>
    <mergeCell ref="F16:G16"/>
    <mergeCell ref="K16:L16"/>
    <mergeCell ref="D17:E17"/>
    <mergeCell ref="F17:G17"/>
    <mergeCell ref="K17:L17"/>
    <mergeCell ref="D18:E18"/>
    <mergeCell ref="F18:G18"/>
    <mergeCell ref="K18:L18"/>
    <mergeCell ref="D19:E19"/>
    <mergeCell ref="F19:G19"/>
    <mergeCell ref="K19:L19"/>
    <mergeCell ref="D20:E20"/>
    <mergeCell ref="F20:G20"/>
    <mergeCell ref="K20:L20"/>
    <mergeCell ref="D21:E21"/>
    <mergeCell ref="F21:G21"/>
    <mergeCell ref="K21:L21"/>
    <mergeCell ref="F25:G25"/>
    <mergeCell ref="K25:L25"/>
    <mergeCell ref="D22:E22"/>
    <mergeCell ref="F22:G22"/>
    <mergeCell ref="K22:L22"/>
    <mergeCell ref="D23:E23"/>
    <mergeCell ref="F23:G23"/>
    <mergeCell ref="K23:L23"/>
    <mergeCell ref="A29:H29"/>
    <mergeCell ref="K29:L29"/>
    <mergeCell ref="D26:E26"/>
    <mergeCell ref="F26:G26"/>
    <mergeCell ref="K26:L26"/>
    <mergeCell ref="D27:E27"/>
    <mergeCell ref="F27:G27"/>
    <mergeCell ref="K27:L27"/>
    <mergeCell ref="C22:C23"/>
    <mergeCell ref="C24:C25"/>
    <mergeCell ref="C26:C27"/>
    <mergeCell ref="D28:E28"/>
    <mergeCell ref="F28:G28"/>
    <mergeCell ref="K28:L28"/>
    <mergeCell ref="D24:E24"/>
    <mergeCell ref="F24:G24"/>
    <mergeCell ref="K24:L24"/>
    <mergeCell ref="D25:E25"/>
    <mergeCell ref="H6:H7"/>
    <mergeCell ref="H9:H10"/>
    <mergeCell ref="I6:I7"/>
    <mergeCell ref="I9:I10"/>
    <mergeCell ref="A13:A14"/>
    <mergeCell ref="A15:A28"/>
    <mergeCell ref="B16:B25"/>
    <mergeCell ref="B26:B27"/>
    <mergeCell ref="C16:C18"/>
    <mergeCell ref="C19:C21"/>
    <mergeCell ref="A30:L38"/>
    <mergeCell ref="L9:L10"/>
    <mergeCell ref="A6:B12"/>
    <mergeCell ref="C6:D7"/>
    <mergeCell ref="E6:F7"/>
    <mergeCell ref="J6:K7"/>
    <mergeCell ref="C9:D10"/>
    <mergeCell ref="E9:F10"/>
    <mergeCell ref="J9:K10"/>
    <mergeCell ref="G9:G10"/>
  </mergeCells>
  <phoneticPr fontId="14" type="noConversion"/>
  <pageMargins left="0.62916666666666698" right="0.58888888888888902" top="0.62916666666666698" bottom="0.42916666666666697" header="0.50902777777777797" footer="0.34930555555555598"/>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O4" sqref="A4:XFD4"/>
    </sheetView>
  </sheetViews>
  <sheetFormatPr defaultColWidth="9.1640625" defaultRowHeight="12.75"/>
  <cols>
    <col min="1" max="2" width="9.1640625" style="76"/>
    <col min="3" max="3" width="12" style="76" customWidth="1"/>
    <col min="4" max="4" width="9.1640625" style="76"/>
    <col min="5" max="5" width="19.1640625" style="76" customWidth="1"/>
    <col min="6" max="6" width="3.33203125" style="76" customWidth="1"/>
    <col min="7" max="7" width="23.33203125" style="76" customWidth="1"/>
    <col min="8" max="8" width="12.6640625" style="76" customWidth="1"/>
    <col min="9" max="13" width="9.1640625" style="76"/>
    <col min="14" max="14" width="14" style="76" customWidth="1"/>
    <col min="15" max="16384" width="9.1640625" style="76"/>
  </cols>
  <sheetData>
    <row r="1" spans="1:14" ht="24">
      <c r="A1" s="240" t="s">
        <v>0</v>
      </c>
      <c r="B1" s="240"/>
      <c r="C1" s="240"/>
      <c r="D1" s="240"/>
      <c r="E1" s="240"/>
      <c r="F1" s="240"/>
      <c r="G1" s="240"/>
      <c r="H1" s="240"/>
      <c r="I1" s="240"/>
      <c r="J1" s="240"/>
      <c r="K1" s="240"/>
      <c r="L1" s="240"/>
      <c r="M1" s="240"/>
      <c r="N1" s="240"/>
    </row>
    <row r="2" spans="1:14" ht="18.75">
      <c r="A2" s="239" t="s">
        <v>325</v>
      </c>
      <c r="B2" s="239"/>
      <c r="C2" s="239"/>
      <c r="D2" s="239"/>
      <c r="E2" s="239"/>
      <c r="F2" s="239"/>
      <c r="G2" s="239"/>
      <c r="H2" s="239"/>
      <c r="I2" s="239"/>
      <c r="J2" s="239"/>
      <c r="K2" s="239"/>
      <c r="L2" s="239"/>
      <c r="M2" s="239"/>
      <c r="N2" s="239"/>
    </row>
    <row r="3" spans="1:14" ht="23.1" customHeight="1">
      <c r="A3" s="214" t="s">
        <v>2</v>
      </c>
      <c r="B3" s="214"/>
      <c r="C3" s="214" t="s">
        <v>324</v>
      </c>
      <c r="D3" s="214"/>
      <c r="E3" s="214"/>
      <c r="F3" s="214"/>
      <c r="G3" s="214"/>
      <c r="H3" s="214"/>
      <c r="I3" s="214"/>
      <c r="J3" s="214"/>
      <c r="K3" s="214"/>
      <c r="L3" s="214"/>
      <c r="M3" s="214"/>
      <c r="N3" s="214"/>
    </row>
    <row r="4" spans="1:14" ht="13.35" customHeight="1">
      <c r="A4" s="214" t="s">
        <v>4</v>
      </c>
      <c r="B4" s="214"/>
      <c r="C4" s="214" t="s">
        <v>133</v>
      </c>
      <c r="D4" s="214"/>
      <c r="E4" s="214"/>
      <c r="F4" s="214"/>
      <c r="G4" s="214"/>
      <c r="H4" s="214" t="s">
        <v>6</v>
      </c>
      <c r="I4" s="214"/>
      <c r="J4" s="214" t="s">
        <v>7</v>
      </c>
      <c r="K4" s="214"/>
      <c r="L4" s="214"/>
      <c r="M4" s="214"/>
      <c r="N4" s="214"/>
    </row>
    <row r="5" spans="1:14">
      <c r="A5" s="214"/>
      <c r="B5" s="214"/>
      <c r="C5" s="214"/>
      <c r="D5" s="214"/>
      <c r="E5" s="214"/>
      <c r="F5" s="214"/>
      <c r="G5" s="214"/>
      <c r="H5" s="214"/>
      <c r="I5" s="214"/>
      <c r="J5" s="214"/>
      <c r="K5" s="214"/>
      <c r="L5" s="214"/>
      <c r="M5" s="214"/>
      <c r="N5" s="214"/>
    </row>
    <row r="6" spans="1:14" ht="13.35" customHeight="1">
      <c r="A6" s="214" t="s">
        <v>8</v>
      </c>
      <c r="B6" s="214"/>
      <c r="C6" s="214" t="s">
        <v>9</v>
      </c>
      <c r="D6" s="214"/>
      <c r="E6" s="214"/>
      <c r="F6" s="214"/>
      <c r="G6" s="214"/>
      <c r="H6" s="214" t="s">
        <v>10</v>
      </c>
      <c r="I6" s="214"/>
      <c r="J6" s="214">
        <v>84187733</v>
      </c>
      <c r="K6" s="214"/>
      <c r="L6" s="214"/>
      <c r="M6" s="214"/>
      <c r="N6" s="214"/>
    </row>
    <row r="7" spans="1:14">
      <c r="A7" s="214"/>
      <c r="B7" s="214"/>
      <c r="C7" s="214"/>
      <c r="D7" s="214"/>
      <c r="E7" s="214"/>
      <c r="F7" s="214"/>
      <c r="G7" s="214"/>
      <c r="H7" s="214"/>
      <c r="I7" s="214"/>
      <c r="J7" s="214"/>
      <c r="K7" s="214"/>
      <c r="L7" s="214"/>
      <c r="M7" s="214"/>
      <c r="N7" s="214"/>
    </row>
    <row r="8" spans="1:14" ht="14.45" customHeight="1">
      <c r="A8" s="228" t="s">
        <v>323</v>
      </c>
      <c r="B8" s="227"/>
      <c r="C8" s="214"/>
      <c r="D8" s="214"/>
      <c r="E8" s="221" t="s">
        <v>12</v>
      </c>
      <c r="F8" s="228" t="s">
        <v>13</v>
      </c>
      <c r="G8" s="227"/>
      <c r="H8" s="228" t="s">
        <v>14</v>
      </c>
      <c r="I8" s="227"/>
      <c r="J8" s="214" t="s">
        <v>15</v>
      </c>
      <c r="K8" s="214"/>
      <c r="L8" s="214" t="s">
        <v>16</v>
      </c>
      <c r="M8" s="214"/>
      <c r="N8" s="214" t="s">
        <v>17</v>
      </c>
    </row>
    <row r="9" spans="1:14" ht="14.45" customHeight="1">
      <c r="A9" s="234"/>
      <c r="B9" s="233"/>
      <c r="C9" s="214"/>
      <c r="D9" s="214"/>
      <c r="E9" s="226"/>
      <c r="F9" s="225"/>
      <c r="G9" s="224"/>
      <c r="H9" s="225"/>
      <c r="I9" s="224"/>
      <c r="J9" s="214"/>
      <c r="K9" s="214"/>
      <c r="L9" s="214"/>
      <c r="M9" s="214"/>
      <c r="N9" s="214"/>
    </row>
    <row r="10" spans="1:14" ht="14.1" customHeight="1">
      <c r="A10" s="234"/>
      <c r="B10" s="233"/>
      <c r="C10" s="214" t="s">
        <v>18</v>
      </c>
      <c r="D10" s="214"/>
      <c r="E10" s="238">
        <v>96.458799999999997</v>
      </c>
      <c r="F10" s="237">
        <v>96.458799999999997</v>
      </c>
      <c r="G10" s="237"/>
      <c r="H10" s="237">
        <v>96.457999999999998</v>
      </c>
      <c r="I10" s="237"/>
      <c r="J10" s="214">
        <v>10</v>
      </c>
      <c r="K10" s="214"/>
      <c r="L10" s="236">
        <f>H10/F10*100%</f>
        <v>0.999991706303624</v>
      </c>
      <c r="M10" s="214"/>
      <c r="N10" s="235">
        <v>10</v>
      </c>
    </row>
    <row r="11" spans="1:14" ht="14.1" customHeight="1">
      <c r="A11" s="234"/>
      <c r="B11" s="233"/>
      <c r="C11" s="214" t="s">
        <v>322</v>
      </c>
      <c r="D11" s="214"/>
      <c r="E11" s="238">
        <v>96.458799999999997</v>
      </c>
      <c r="F11" s="237">
        <v>96.458799999999997</v>
      </c>
      <c r="G11" s="237"/>
      <c r="H11" s="237">
        <v>96.457999999999998</v>
      </c>
      <c r="I11" s="237"/>
      <c r="J11" s="214">
        <v>10</v>
      </c>
      <c r="K11" s="214"/>
      <c r="L11" s="236">
        <f>H11/F11*100%</f>
        <v>0.999991706303624</v>
      </c>
      <c r="M11" s="214"/>
      <c r="N11" s="235">
        <v>10</v>
      </c>
    </row>
    <row r="12" spans="1:14" ht="14.1" customHeight="1">
      <c r="A12" s="234"/>
      <c r="B12" s="233"/>
      <c r="C12" s="214" t="s">
        <v>321</v>
      </c>
      <c r="D12" s="214"/>
      <c r="E12" s="232"/>
      <c r="F12" s="231"/>
      <c r="G12" s="230"/>
      <c r="H12" s="231"/>
      <c r="I12" s="230"/>
      <c r="J12" s="214"/>
      <c r="K12" s="214"/>
      <c r="L12" s="214"/>
      <c r="M12" s="214"/>
      <c r="N12" s="220"/>
    </row>
    <row r="13" spans="1:14" ht="14.45" customHeight="1">
      <c r="A13" s="225"/>
      <c r="B13" s="224"/>
      <c r="C13" s="214" t="s">
        <v>320</v>
      </c>
      <c r="D13" s="214"/>
      <c r="E13" s="220"/>
      <c r="F13" s="214"/>
      <c r="G13" s="214"/>
      <c r="H13" s="214"/>
      <c r="I13" s="214"/>
      <c r="J13" s="214" t="s">
        <v>21</v>
      </c>
      <c r="K13" s="214"/>
      <c r="L13" s="214"/>
      <c r="M13" s="214"/>
      <c r="N13" s="220" t="s">
        <v>21</v>
      </c>
    </row>
    <row r="14" spans="1:14" ht="14.45" customHeight="1">
      <c r="A14" s="229"/>
      <c r="B14" s="229"/>
      <c r="C14" s="214" t="s">
        <v>319</v>
      </c>
      <c r="D14" s="214"/>
      <c r="E14" s="220"/>
      <c r="F14" s="214"/>
      <c r="G14" s="214"/>
      <c r="H14" s="214"/>
      <c r="I14" s="214"/>
      <c r="J14" s="214" t="s">
        <v>21</v>
      </c>
      <c r="K14" s="214"/>
      <c r="L14" s="214"/>
      <c r="M14" s="214"/>
      <c r="N14" s="220" t="s">
        <v>21</v>
      </c>
    </row>
    <row r="15" spans="1:14" ht="14.1" customHeight="1">
      <c r="A15" s="214" t="s">
        <v>23</v>
      </c>
      <c r="B15" s="214" t="s">
        <v>24</v>
      </c>
      <c r="C15" s="214"/>
      <c r="D15" s="214"/>
      <c r="E15" s="214"/>
      <c r="F15" s="214"/>
      <c r="G15" s="214"/>
      <c r="H15" s="214" t="s">
        <v>25</v>
      </c>
      <c r="I15" s="214"/>
      <c r="J15" s="214"/>
      <c r="K15" s="214"/>
      <c r="L15" s="214"/>
      <c r="M15" s="214"/>
      <c r="N15" s="214"/>
    </row>
    <row r="16" spans="1:14" ht="163.35" customHeight="1">
      <c r="A16" s="214"/>
      <c r="B16" s="217" t="s">
        <v>318</v>
      </c>
      <c r="C16" s="217"/>
      <c r="D16" s="217"/>
      <c r="E16" s="217"/>
      <c r="F16" s="217"/>
      <c r="G16" s="217"/>
      <c r="H16" s="217" t="s">
        <v>317</v>
      </c>
      <c r="I16" s="217"/>
      <c r="J16" s="217"/>
      <c r="K16" s="217"/>
      <c r="L16" s="217"/>
      <c r="M16" s="217"/>
      <c r="N16" s="217"/>
    </row>
    <row r="17" spans="1:14" ht="25.7" customHeight="1">
      <c r="A17" s="214" t="s">
        <v>127</v>
      </c>
      <c r="B17" s="214" t="s">
        <v>29</v>
      </c>
      <c r="C17" s="214" t="s">
        <v>30</v>
      </c>
      <c r="D17" s="214" t="s">
        <v>31</v>
      </c>
      <c r="E17" s="214"/>
      <c r="F17" s="214"/>
      <c r="G17" s="221" t="s">
        <v>126</v>
      </c>
      <c r="H17" s="221" t="s">
        <v>125</v>
      </c>
      <c r="I17" s="214" t="s">
        <v>15</v>
      </c>
      <c r="J17" s="214"/>
      <c r="K17" s="214" t="s">
        <v>17</v>
      </c>
      <c r="L17" s="214"/>
      <c r="M17" s="228" t="s">
        <v>316</v>
      </c>
      <c r="N17" s="227"/>
    </row>
    <row r="18" spans="1:14" ht="14.45" customHeight="1">
      <c r="A18" s="214"/>
      <c r="B18" s="214"/>
      <c r="C18" s="214"/>
      <c r="D18" s="214"/>
      <c r="E18" s="214"/>
      <c r="F18" s="214"/>
      <c r="G18" s="226"/>
      <c r="H18" s="226"/>
      <c r="I18" s="214"/>
      <c r="J18" s="214"/>
      <c r="K18" s="214"/>
      <c r="L18" s="214"/>
      <c r="M18" s="225"/>
      <c r="N18" s="224"/>
    </row>
    <row r="19" spans="1:14" ht="30" customHeight="1">
      <c r="A19" s="214"/>
      <c r="B19" s="214" t="s">
        <v>35</v>
      </c>
      <c r="C19" s="214" t="s">
        <v>36</v>
      </c>
      <c r="D19" s="217" t="s">
        <v>315</v>
      </c>
      <c r="E19" s="217"/>
      <c r="F19" s="217"/>
      <c r="G19" s="220" t="s">
        <v>314</v>
      </c>
      <c r="H19" s="220" t="s">
        <v>314</v>
      </c>
      <c r="I19" s="214">
        <v>5</v>
      </c>
      <c r="J19" s="214"/>
      <c r="K19" s="214">
        <v>5</v>
      </c>
      <c r="L19" s="214"/>
      <c r="M19" s="214"/>
      <c r="N19" s="214"/>
    </row>
    <row r="20" spans="1:14" ht="30" customHeight="1">
      <c r="A20" s="214"/>
      <c r="B20" s="214"/>
      <c r="C20" s="214"/>
      <c r="D20" s="217" t="s">
        <v>313</v>
      </c>
      <c r="E20" s="217"/>
      <c r="F20" s="217"/>
      <c r="G20" s="220" t="s">
        <v>312</v>
      </c>
      <c r="H20" s="220" t="s">
        <v>311</v>
      </c>
      <c r="I20" s="214">
        <v>4</v>
      </c>
      <c r="J20" s="214"/>
      <c r="K20" s="214">
        <v>3</v>
      </c>
      <c r="L20" s="214"/>
      <c r="M20" s="214" t="s">
        <v>310</v>
      </c>
      <c r="N20" s="214"/>
    </row>
    <row r="21" spans="1:14" ht="30" customHeight="1">
      <c r="A21" s="214"/>
      <c r="B21" s="214"/>
      <c r="C21" s="214"/>
      <c r="D21" s="217" t="s">
        <v>309</v>
      </c>
      <c r="E21" s="217"/>
      <c r="F21" s="217"/>
      <c r="G21" s="220" t="s">
        <v>308</v>
      </c>
      <c r="H21" s="220" t="s">
        <v>307</v>
      </c>
      <c r="I21" s="214">
        <v>5</v>
      </c>
      <c r="J21" s="214"/>
      <c r="K21" s="214">
        <v>5</v>
      </c>
      <c r="L21" s="214"/>
      <c r="M21" s="214"/>
      <c r="N21" s="214"/>
    </row>
    <row r="22" spans="1:14" ht="30" customHeight="1">
      <c r="A22" s="214"/>
      <c r="B22" s="214"/>
      <c r="C22" s="214"/>
      <c r="D22" s="217" t="s">
        <v>306</v>
      </c>
      <c r="E22" s="217"/>
      <c r="F22" s="217"/>
      <c r="G22" s="220" t="s">
        <v>305</v>
      </c>
      <c r="H22" s="220" t="s">
        <v>305</v>
      </c>
      <c r="I22" s="214">
        <v>4</v>
      </c>
      <c r="J22" s="214"/>
      <c r="K22" s="214">
        <v>4</v>
      </c>
      <c r="L22" s="214"/>
      <c r="M22" s="214"/>
      <c r="N22" s="214"/>
    </row>
    <row r="23" spans="1:14" ht="30" customHeight="1">
      <c r="A23" s="214"/>
      <c r="B23" s="214"/>
      <c r="C23" s="214"/>
      <c r="D23" s="217" t="s">
        <v>152</v>
      </c>
      <c r="E23" s="217"/>
      <c r="F23" s="217"/>
      <c r="G23" s="220" t="s">
        <v>304</v>
      </c>
      <c r="H23" s="220" t="s">
        <v>303</v>
      </c>
      <c r="I23" s="214">
        <v>4</v>
      </c>
      <c r="J23" s="214"/>
      <c r="K23" s="214">
        <v>1.2</v>
      </c>
      <c r="L23" s="214"/>
      <c r="M23" s="217" t="s">
        <v>302</v>
      </c>
      <c r="N23" s="217"/>
    </row>
    <row r="24" spans="1:14" ht="30" customHeight="1">
      <c r="A24" s="214"/>
      <c r="B24" s="214"/>
      <c r="C24" s="214"/>
      <c r="D24" s="217" t="s">
        <v>301</v>
      </c>
      <c r="E24" s="217"/>
      <c r="F24" s="217"/>
      <c r="G24" s="220" t="s">
        <v>300</v>
      </c>
      <c r="H24" s="220" t="s">
        <v>300</v>
      </c>
      <c r="I24" s="214">
        <v>4</v>
      </c>
      <c r="J24" s="214"/>
      <c r="K24" s="214">
        <v>4</v>
      </c>
      <c r="L24" s="214"/>
      <c r="M24" s="214"/>
      <c r="N24" s="214"/>
    </row>
    <row r="25" spans="1:14" ht="30" customHeight="1">
      <c r="A25" s="214"/>
      <c r="B25" s="214"/>
      <c r="C25" s="214" t="s">
        <v>51</v>
      </c>
      <c r="D25" s="217" t="s">
        <v>52</v>
      </c>
      <c r="E25" s="217"/>
      <c r="F25" s="217"/>
      <c r="G25" s="222">
        <v>1</v>
      </c>
      <c r="H25" s="223">
        <v>0.88890000000000002</v>
      </c>
      <c r="I25" s="214">
        <v>4</v>
      </c>
      <c r="J25" s="214"/>
      <c r="K25" s="214">
        <v>3.6</v>
      </c>
      <c r="L25" s="214"/>
      <c r="M25" s="215" t="s">
        <v>53</v>
      </c>
      <c r="N25" s="215"/>
    </row>
    <row r="26" spans="1:14" ht="30" customHeight="1">
      <c r="A26" s="214"/>
      <c r="B26" s="214"/>
      <c r="C26" s="214"/>
      <c r="D26" s="217" t="s">
        <v>54</v>
      </c>
      <c r="E26" s="217"/>
      <c r="F26" s="217"/>
      <c r="G26" s="222">
        <v>1</v>
      </c>
      <c r="H26" s="222">
        <v>1</v>
      </c>
      <c r="I26" s="214">
        <v>4</v>
      </c>
      <c r="J26" s="214"/>
      <c r="K26" s="214">
        <v>4</v>
      </c>
      <c r="L26" s="214"/>
      <c r="M26" s="214"/>
      <c r="N26" s="214"/>
    </row>
    <row r="27" spans="1:14" ht="30" customHeight="1">
      <c r="A27" s="214"/>
      <c r="B27" s="214"/>
      <c r="C27" s="214" t="s">
        <v>56</v>
      </c>
      <c r="D27" s="217" t="s">
        <v>57</v>
      </c>
      <c r="E27" s="217"/>
      <c r="F27" s="217"/>
      <c r="G27" s="220" t="s">
        <v>299</v>
      </c>
      <c r="H27" s="218" t="s">
        <v>298</v>
      </c>
      <c r="I27" s="214">
        <v>4</v>
      </c>
      <c r="J27" s="214"/>
      <c r="K27" s="214">
        <v>4</v>
      </c>
      <c r="L27" s="214"/>
      <c r="M27" s="215" t="s">
        <v>294</v>
      </c>
      <c r="N27" s="215"/>
    </row>
    <row r="28" spans="1:14" ht="30" customHeight="1">
      <c r="A28" s="214"/>
      <c r="B28" s="214"/>
      <c r="C28" s="214"/>
      <c r="D28" s="217" t="s">
        <v>297</v>
      </c>
      <c r="E28" s="217"/>
      <c r="F28" s="217"/>
      <c r="G28" s="220" t="s">
        <v>296</v>
      </c>
      <c r="H28" s="220" t="s">
        <v>295</v>
      </c>
      <c r="I28" s="214">
        <v>4</v>
      </c>
      <c r="J28" s="214"/>
      <c r="K28" s="214">
        <v>3</v>
      </c>
      <c r="L28" s="214"/>
      <c r="M28" s="215" t="s">
        <v>294</v>
      </c>
      <c r="N28" s="215"/>
    </row>
    <row r="29" spans="1:14" ht="30" customHeight="1">
      <c r="A29" s="214"/>
      <c r="B29" s="214"/>
      <c r="C29" s="214" t="s">
        <v>63</v>
      </c>
      <c r="D29" s="217" t="s">
        <v>64</v>
      </c>
      <c r="E29" s="217"/>
      <c r="F29" s="217"/>
      <c r="G29" s="222">
        <v>1</v>
      </c>
      <c r="H29" s="222">
        <v>1</v>
      </c>
      <c r="I29" s="214">
        <v>4</v>
      </c>
      <c r="J29" s="214"/>
      <c r="K29" s="214">
        <v>4</v>
      </c>
      <c r="L29" s="214"/>
      <c r="M29" s="214"/>
      <c r="N29" s="214"/>
    </row>
    <row r="30" spans="1:14" ht="30" customHeight="1">
      <c r="A30" s="214"/>
      <c r="B30" s="214"/>
      <c r="C30" s="214"/>
      <c r="D30" s="217" t="s">
        <v>65</v>
      </c>
      <c r="E30" s="217"/>
      <c r="F30" s="217"/>
      <c r="G30" s="222">
        <v>1</v>
      </c>
      <c r="H30" s="222">
        <v>1</v>
      </c>
      <c r="I30" s="214">
        <v>4</v>
      </c>
      <c r="J30" s="214"/>
      <c r="K30" s="214">
        <v>4</v>
      </c>
      <c r="L30" s="214"/>
      <c r="M30" s="214"/>
      <c r="N30" s="214"/>
    </row>
    <row r="31" spans="1:14" ht="30" customHeight="1">
      <c r="A31" s="214"/>
      <c r="B31" s="214" t="s">
        <v>293</v>
      </c>
      <c r="C31" s="221" t="s">
        <v>292</v>
      </c>
      <c r="D31" s="217" t="s">
        <v>291</v>
      </c>
      <c r="E31" s="217"/>
      <c r="F31" s="217"/>
      <c r="G31" s="220" t="s">
        <v>290</v>
      </c>
      <c r="H31" s="218" t="s">
        <v>289</v>
      </c>
      <c r="I31" s="214">
        <v>15</v>
      </c>
      <c r="J31" s="214"/>
      <c r="K31" s="214">
        <v>13</v>
      </c>
      <c r="L31" s="214"/>
      <c r="M31" s="215" t="s">
        <v>288</v>
      </c>
      <c r="N31" s="215"/>
    </row>
    <row r="32" spans="1:14" ht="30" customHeight="1">
      <c r="A32" s="214"/>
      <c r="B32" s="214"/>
      <c r="C32" s="219"/>
      <c r="D32" s="217" t="s">
        <v>287</v>
      </c>
      <c r="E32" s="217"/>
      <c r="F32" s="217"/>
      <c r="G32" s="218" t="s">
        <v>286</v>
      </c>
      <c r="H32" s="218" t="s">
        <v>286</v>
      </c>
      <c r="I32" s="214">
        <v>15</v>
      </c>
      <c r="J32" s="214"/>
      <c r="K32" s="214">
        <v>14</v>
      </c>
      <c r="L32" s="214"/>
      <c r="M32" s="215" t="s">
        <v>285</v>
      </c>
      <c r="N32" s="215"/>
    </row>
    <row r="33" spans="1:14" ht="30" customHeight="1">
      <c r="A33" s="214"/>
      <c r="B33" s="214" t="s">
        <v>92</v>
      </c>
      <c r="C33" s="214" t="s">
        <v>81</v>
      </c>
      <c r="D33" s="217" t="s">
        <v>229</v>
      </c>
      <c r="E33" s="217"/>
      <c r="F33" s="217"/>
      <c r="G33" s="214" t="s">
        <v>83</v>
      </c>
      <c r="H33" s="216">
        <v>0.92</v>
      </c>
      <c r="I33" s="214">
        <v>10</v>
      </c>
      <c r="J33" s="214"/>
      <c r="K33" s="214">
        <v>8</v>
      </c>
      <c r="L33" s="214"/>
      <c r="M33" s="215" t="s">
        <v>284</v>
      </c>
      <c r="N33" s="215"/>
    </row>
    <row r="34" spans="1:14" ht="30" customHeight="1">
      <c r="A34" s="214"/>
      <c r="B34" s="214"/>
      <c r="C34" s="214"/>
      <c r="D34" s="217"/>
      <c r="E34" s="217"/>
      <c r="F34" s="217"/>
      <c r="G34" s="214"/>
      <c r="H34" s="216"/>
      <c r="I34" s="214"/>
      <c r="J34" s="214"/>
      <c r="K34" s="214"/>
      <c r="L34" s="214"/>
      <c r="M34" s="215"/>
      <c r="N34" s="215"/>
    </row>
    <row r="35" spans="1:14" ht="3" customHeight="1">
      <c r="A35" s="214"/>
      <c r="B35" s="214"/>
      <c r="C35" s="214"/>
      <c r="D35" s="217"/>
      <c r="E35" s="217"/>
      <c r="F35" s="217"/>
      <c r="G35" s="214"/>
      <c r="H35" s="216"/>
      <c r="I35" s="214"/>
      <c r="J35" s="214"/>
      <c r="K35" s="214"/>
      <c r="L35" s="214"/>
      <c r="M35" s="215"/>
      <c r="N35" s="215"/>
    </row>
    <row r="36" spans="1:14" ht="36.950000000000003" customHeight="1">
      <c r="A36" s="214" t="s">
        <v>85</v>
      </c>
      <c r="B36" s="214"/>
      <c r="C36" s="214"/>
      <c r="D36" s="214"/>
      <c r="E36" s="214"/>
      <c r="F36" s="214"/>
      <c r="G36" s="214"/>
      <c r="H36" s="214"/>
      <c r="I36" s="214">
        <v>100</v>
      </c>
      <c r="J36" s="214"/>
      <c r="K36" s="214">
        <f>N10+K19+K20+K21+K22+K23+K24+K25+K26+K27+K28+K29+K30+K31+K32+K33</f>
        <v>89.800000000000011</v>
      </c>
      <c r="L36" s="214"/>
      <c r="M36" s="214" t="s">
        <v>89</v>
      </c>
      <c r="N36" s="214"/>
    </row>
    <row r="37" spans="1:14" s="58" customFormat="1" ht="12.75" customHeight="1">
      <c r="A37" s="59" t="s">
        <v>87</v>
      </c>
      <c r="B37" s="59"/>
      <c r="C37" s="59"/>
      <c r="D37" s="59"/>
      <c r="E37" s="59"/>
      <c r="F37" s="59"/>
      <c r="G37" s="59"/>
      <c r="H37" s="59"/>
      <c r="I37" s="59"/>
      <c r="J37" s="59"/>
      <c r="K37" s="59"/>
      <c r="L37" s="59"/>
      <c r="M37" s="59"/>
      <c r="N37" s="59"/>
    </row>
    <row r="38" spans="1:14" s="58" customFormat="1" ht="12" customHeight="1">
      <c r="A38" s="59"/>
      <c r="B38" s="59"/>
      <c r="C38" s="59"/>
      <c r="D38" s="59"/>
      <c r="E38" s="59"/>
      <c r="F38" s="59"/>
      <c r="G38" s="59"/>
      <c r="H38" s="59"/>
      <c r="I38" s="59"/>
      <c r="J38" s="59"/>
      <c r="K38" s="59"/>
      <c r="L38" s="59"/>
      <c r="M38" s="59"/>
      <c r="N38" s="59"/>
    </row>
    <row r="39" spans="1:14" s="58" customFormat="1" ht="12">
      <c r="A39" s="59"/>
      <c r="B39" s="59"/>
      <c r="C39" s="59"/>
      <c r="D39" s="59"/>
      <c r="E39" s="59"/>
      <c r="F39" s="59"/>
      <c r="G39" s="59"/>
      <c r="H39" s="59"/>
      <c r="I39" s="59"/>
      <c r="J39" s="59"/>
      <c r="K39" s="59"/>
      <c r="L39" s="59"/>
      <c r="M39" s="59"/>
      <c r="N39" s="59"/>
    </row>
    <row r="40" spans="1:14" s="58" customFormat="1" ht="12">
      <c r="A40" s="59"/>
      <c r="B40" s="59"/>
      <c r="C40" s="59"/>
      <c r="D40" s="59"/>
      <c r="E40" s="59"/>
      <c r="F40" s="59"/>
      <c r="G40" s="59"/>
      <c r="H40" s="59"/>
      <c r="I40" s="59"/>
      <c r="J40" s="59"/>
      <c r="K40" s="59"/>
      <c r="L40" s="59"/>
      <c r="M40" s="59"/>
      <c r="N40" s="59"/>
    </row>
    <row r="41" spans="1:14" s="58" customFormat="1" ht="12">
      <c r="A41" s="59"/>
      <c r="B41" s="59"/>
      <c r="C41" s="59"/>
      <c r="D41" s="59"/>
      <c r="E41" s="59"/>
      <c r="F41" s="59"/>
      <c r="G41" s="59"/>
      <c r="H41" s="59"/>
      <c r="I41" s="59"/>
      <c r="J41" s="59"/>
      <c r="K41" s="59"/>
      <c r="L41" s="59"/>
      <c r="M41" s="59"/>
      <c r="N41" s="59"/>
    </row>
    <row r="42" spans="1:14" s="58" customFormat="1" ht="12">
      <c r="A42" s="59"/>
      <c r="B42" s="59"/>
      <c r="C42" s="59"/>
      <c r="D42" s="59"/>
      <c r="E42" s="59"/>
      <c r="F42" s="59"/>
      <c r="G42" s="59"/>
      <c r="H42" s="59"/>
      <c r="I42" s="59"/>
      <c r="J42" s="59"/>
      <c r="K42" s="59"/>
      <c r="L42" s="59"/>
      <c r="M42" s="59"/>
      <c r="N42" s="59"/>
    </row>
    <row r="43" spans="1:14" s="58" customFormat="1" ht="12">
      <c r="A43" s="59"/>
      <c r="B43" s="59"/>
      <c r="C43" s="59"/>
      <c r="D43" s="59"/>
      <c r="E43" s="59"/>
      <c r="F43" s="59"/>
      <c r="G43" s="59"/>
      <c r="H43" s="59"/>
      <c r="I43" s="59"/>
      <c r="J43" s="59"/>
      <c r="K43" s="59"/>
      <c r="L43" s="59"/>
      <c r="M43" s="59"/>
      <c r="N43" s="59"/>
    </row>
    <row r="44" spans="1:14" s="58" customFormat="1" ht="12">
      <c r="A44" s="59"/>
      <c r="B44" s="59"/>
      <c r="C44" s="59"/>
      <c r="D44" s="59"/>
      <c r="E44" s="59"/>
      <c r="F44" s="59"/>
      <c r="G44" s="59"/>
      <c r="H44" s="59"/>
      <c r="I44" s="59"/>
      <c r="J44" s="59"/>
      <c r="K44" s="59"/>
      <c r="L44" s="59"/>
      <c r="M44" s="59"/>
      <c r="N44" s="59"/>
    </row>
    <row r="45" spans="1:14" s="58" customFormat="1" ht="12">
      <c r="A45" s="59"/>
      <c r="B45" s="59"/>
      <c r="C45" s="59"/>
      <c r="D45" s="59"/>
      <c r="E45" s="59"/>
      <c r="F45" s="59"/>
      <c r="G45" s="59"/>
      <c r="H45" s="59"/>
      <c r="I45" s="59"/>
      <c r="J45" s="59"/>
      <c r="K45" s="59"/>
      <c r="L45" s="59"/>
      <c r="M45" s="59"/>
      <c r="N45" s="59"/>
    </row>
    <row r="46" spans="1:14" s="58" customFormat="1" ht="12"/>
  </sheetData>
  <mergeCells count="136">
    <mergeCell ref="N8:N9"/>
    <mergeCell ref="A4:B5"/>
    <mergeCell ref="C4:G5"/>
    <mergeCell ref="H4:I5"/>
    <mergeCell ref="J4:N5"/>
    <mergeCell ref="A6:B7"/>
    <mergeCell ref="C6:G7"/>
    <mergeCell ref="H6:I7"/>
    <mergeCell ref="J6:N7"/>
    <mergeCell ref="A1:N1"/>
    <mergeCell ref="A2:N2"/>
    <mergeCell ref="A3:B3"/>
    <mergeCell ref="C3:N3"/>
    <mergeCell ref="C10:D10"/>
    <mergeCell ref="F10:G10"/>
    <mergeCell ref="H10:I10"/>
    <mergeCell ref="J10:K10"/>
    <mergeCell ref="L10:M10"/>
    <mergeCell ref="E8:E9"/>
    <mergeCell ref="L11:M11"/>
    <mergeCell ref="C12:D12"/>
    <mergeCell ref="F12:G12"/>
    <mergeCell ref="H12:I12"/>
    <mergeCell ref="J12:K12"/>
    <mergeCell ref="L12:M12"/>
    <mergeCell ref="A8:B13"/>
    <mergeCell ref="C8:D9"/>
    <mergeCell ref="F8:G9"/>
    <mergeCell ref="H8:I9"/>
    <mergeCell ref="J8:K9"/>
    <mergeCell ref="L8:M9"/>
    <mergeCell ref="C11:D11"/>
    <mergeCell ref="F11:G11"/>
    <mergeCell ref="H11:I11"/>
    <mergeCell ref="J11:K11"/>
    <mergeCell ref="A14:B14"/>
    <mergeCell ref="C14:D14"/>
    <mergeCell ref="F14:G14"/>
    <mergeCell ref="H14:I14"/>
    <mergeCell ref="J14:K14"/>
    <mergeCell ref="L14:M14"/>
    <mergeCell ref="M17:N18"/>
    <mergeCell ref="C13:D13"/>
    <mergeCell ref="F13:G13"/>
    <mergeCell ref="H13:I13"/>
    <mergeCell ref="J13:K13"/>
    <mergeCell ref="L13:M13"/>
    <mergeCell ref="I19:J19"/>
    <mergeCell ref="K19:L19"/>
    <mergeCell ref="M19:N19"/>
    <mergeCell ref="D20:F20"/>
    <mergeCell ref="I20:J20"/>
    <mergeCell ref="K20:L20"/>
    <mergeCell ref="M20:N20"/>
    <mergeCell ref="M22:N22"/>
    <mergeCell ref="D23:F23"/>
    <mergeCell ref="I23:J23"/>
    <mergeCell ref="K23:L23"/>
    <mergeCell ref="M23:N23"/>
    <mergeCell ref="B15:G15"/>
    <mergeCell ref="H15:N15"/>
    <mergeCell ref="B16:G16"/>
    <mergeCell ref="H16:N16"/>
    <mergeCell ref="D19:F19"/>
    <mergeCell ref="I26:J26"/>
    <mergeCell ref="K26:L26"/>
    <mergeCell ref="M26:N26"/>
    <mergeCell ref="D21:F21"/>
    <mergeCell ref="I21:J21"/>
    <mergeCell ref="K21:L21"/>
    <mergeCell ref="M21:N21"/>
    <mergeCell ref="D22:F22"/>
    <mergeCell ref="I22:J22"/>
    <mergeCell ref="K22:L22"/>
    <mergeCell ref="K29:L29"/>
    <mergeCell ref="M29:N29"/>
    <mergeCell ref="D24:F24"/>
    <mergeCell ref="I24:J24"/>
    <mergeCell ref="K24:L24"/>
    <mergeCell ref="M24:N24"/>
    <mergeCell ref="D25:F25"/>
    <mergeCell ref="I25:J25"/>
    <mergeCell ref="K25:L25"/>
    <mergeCell ref="M25:N25"/>
    <mergeCell ref="K32:L32"/>
    <mergeCell ref="M32:N32"/>
    <mergeCell ref="D27:F27"/>
    <mergeCell ref="I27:J27"/>
    <mergeCell ref="K27:L27"/>
    <mergeCell ref="M27:N27"/>
    <mergeCell ref="D28:F28"/>
    <mergeCell ref="I28:J28"/>
    <mergeCell ref="K28:L28"/>
    <mergeCell ref="M28:N28"/>
    <mergeCell ref="K17:L18"/>
    <mergeCell ref="D30:F30"/>
    <mergeCell ref="I30:J30"/>
    <mergeCell ref="K30:L30"/>
    <mergeCell ref="M30:N30"/>
    <mergeCell ref="D31:F31"/>
    <mergeCell ref="I31:J31"/>
    <mergeCell ref="K31:L31"/>
    <mergeCell ref="M31:N31"/>
    <mergeCell ref="D29:F29"/>
    <mergeCell ref="G17:G18"/>
    <mergeCell ref="G33:G35"/>
    <mergeCell ref="H17:H18"/>
    <mergeCell ref="H33:H35"/>
    <mergeCell ref="D17:F18"/>
    <mergeCell ref="I17:J18"/>
    <mergeCell ref="D32:F32"/>
    <mergeCell ref="I32:J32"/>
    <mergeCell ref="I29:J29"/>
    <mergeCell ref="D26:F26"/>
    <mergeCell ref="C17:C18"/>
    <mergeCell ref="C19:C24"/>
    <mergeCell ref="C25:C26"/>
    <mergeCell ref="C27:C28"/>
    <mergeCell ref="C29:C30"/>
    <mergeCell ref="C31:C32"/>
    <mergeCell ref="A15:A16"/>
    <mergeCell ref="A17:A35"/>
    <mergeCell ref="B17:B18"/>
    <mergeCell ref="B19:B30"/>
    <mergeCell ref="B31:B32"/>
    <mergeCell ref="B33:B35"/>
    <mergeCell ref="D33:F35"/>
    <mergeCell ref="I33:J35"/>
    <mergeCell ref="K33:L35"/>
    <mergeCell ref="M33:N35"/>
    <mergeCell ref="A37:N45"/>
    <mergeCell ref="A36:H36"/>
    <mergeCell ref="I36:J36"/>
    <mergeCell ref="K36:L36"/>
    <mergeCell ref="M36:N36"/>
    <mergeCell ref="C33:C35"/>
  </mergeCells>
  <phoneticPr fontId="14" type="noConversion"/>
  <pageMargins left="0.51" right="0.63" top="0.55000000000000004" bottom="0.63" header="0.51" footer="0.51"/>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O18" sqref="O18"/>
    </sheetView>
  </sheetViews>
  <sheetFormatPr defaultColWidth="8.83203125" defaultRowHeight="12"/>
  <cols>
    <col min="1" max="1" width="8.83203125" style="58"/>
    <col min="2" max="2" width="10.33203125" style="58" customWidth="1"/>
    <col min="3" max="3" width="12.1640625" style="58" customWidth="1"/>
    <col min="4" max="4" width="13.33203125" style="58" customWidth="1"/>
    <col min="5" max="5" width="7" style="58" customWidth="1"/>
    <col min="6" max="6" width="11.33203125" style="58" customWidth="1"/>
    <col min="7" max="7" width="17" style="58" customWidth="1"/>
    <col min="8" max="8" width="29.1640625" style="58" customWidth="1"/>
    <col min="9" max="10" width="8.83203125" style="58" customWidth="1"/>
    <col min="11" max="11" width="9.33203125" style="58" customWidth="1"/>
    <col min="12" max="12" width="7" style="58" customWidth="1"/>
    <col min="13" max="13" width="14.6640625" style="58" customWidth="1"/>
    <col min="14" max="16384" width="8.83203125" style="58"/>
  </cols>
  <sheetData>
    <row r="1" spans="1:12" ht="22.5">
      <c r="A1" s="91" t="s">
        <v>0</v>
      </c>
      <c r="B1" s="91"/>
      <c r="C1" s="91"/>
      <c r="D1" s="91"/>
      <c r="E1" s="91"/>
      <c r="F1" s="91"/>
      <c r="G1" s="91"/>
      <c r="H1" s="91"/>
      <c r="I1" s="91"/>
      <c r="J1" s="91"/>
      <c r="K1" s="91"/>
      <c r="L1" s="91"/>
    </row>
    <row r="2" spans="1:12" ht="13.5">
      <c r="A2" s="90" t="s">
        <v>167</v>
      </c>
      <c r="B2" s="90"/>
      <c r="C2" s="90"/>
      <c r="D2" s="90"/>
      <c r="E2" s="90"/>
      <c r="F2" s="90"/>
      <c r="G2" s="90"/>
      <c r="H2" s="90"/>
      <c r="I2" s="90"/>
      <c r="J2" s="90"/>
      <c r="K2" s="90"/>
      <c r="L2" s="90"/>
    </row>
    <row r="3" spans="1:12" ht="14.25">
      <c r="A3" s="98" t="s">
        <v>2</v>
      </c>
      <c r="B3" s="98"/>
      <c r="C3" s="98" t="s">
        <v>371</v>
      </c>
      <c r="D3" s="98"/>
      <c r="E3" s="98"/>
      <c r="F3" s="98"/>
      <c r="G3" s="98"/>
      <c r="H3" s="98"/>
      <c r="I3" s="98"/>
      <c r="J3" s="98"/>
      <c r="K3" s="98"/>
      <c r="L3" s="98"/>
    </row>
    <row r="4" spans="1:12" ht="14.25">
      <c r="A4" s="98" t="s">
        <v>4</v>
      </c>
      <c r="B4" s="98"/>
      <c r="C4" s="246" t="s">
        <v>370</v>
      </c>
      <c r="D4" s="98"/>
      <c r="E4" s="98"/>
      <c r="F4" s="98"/>
      <c r="G4" s="98"/>
      <c r="H4" s="114" t="s">
        <v>6</v>
      </c>
      <c r="I4" s="98" t="s">
        <v>7</v>
      </c>
      <c r="J4" s="98"/>
      <c r="K4" s="98"/>
      <c r="L4" s="98"/>
    </row>
    <row r="5" spans="1:12" ht="14.25">
      <c r="A5" s="98" t="s">
        <v>8</v>
      </c>
      <c r="B5" s="98"/>
      <c r="C5" s="246" t="s">
        <v>369</v>
      </c>
      <c r="D5" s="246"/>
      <c r="E5" s="246"/>
      <c r="F5" s="246"/>
      <c r="G5" s="246"/>
      <c r="H5" s="114" t="s">
        <v>10</v>
      </c>
      <c r="I5" s="98">
        <v>84187906</v>
      </c>
      <c r="J5" s="98"/>
      <c r="K5" s="98"/>
      <c r="L5" s="98"/>
    </row>
    <row r="6" spans="1:12">
      <c r="A6" s="132" t="s">
        <v>11</v>
      </c>
      <c r="B6" s="131"/>
      <c r="C6" s="98"/>
      <c r="D6" s="98"/>
      <c r="E6" s="111" t="s">
        <v>12</v>
      </c>
      <c r="F6" s="110"/>
      <c r="G6" s="105" t="s">
        <v>13</v>
      </c>
      <c r="H6" s="105" t="s">
        <v>14</v>
      </c>
      <c r="I6" s="98" t="s">
        <v>15</v>
      </c>
      <c r="J6" s="98" t="s">
        <v>16</v>
      </c>
      <c r="K6" s="98"/>
      <c r="L6" s="98" t="s">
        <v>17</v>
      </c>
    </row>
    <row r="7" spans="1:12">
      <c r="A7" s="118"/>
      <c r="B7" s="117"/>
      <c r="C7" s="98"/>
      <c r="D7" s="98"/>
      <c r="E7" s="123"/>
      <c r="F7" s="122"/>
      <c r="G7" s="103"/>
      <c r="H7" s="103"/>
      <c r="I7" s="98"/>
      <c r="J7" s="98"/>
      <c r="K7" s="98"/>
      <c r="L7" s="98"/>
    </row>
    <row r="8" spans="1:12" ht="14.25">
      <c r="A8" s="118"/>
      <c r="B8" s="117"/>
      <c r="C8" s="150" t="s">
        <v>18</v>
      </c>
      <c r="D8" s="150"/>
      <c r="E8" s="130">
        <v>155.15</v>
      </c>
      <c r="F8" s="129"/>
      <c r="G8" s="128">
        <v>155.15</v>
      </c>
      <c r="H8" s="127">
        <v>154.91271</v>
      </c>
      <c r="I8" s="99">
        <v>10</v>
      </c>
      <c r="J8" s="126">
        <v>0.99845310989365099</v>
      </c>
      <c r="K8" s="125"/>
      <c r="L8" s="124">
        <v>10</v>
      </c>
    </row>
    <row r="9" spans="1:12">
      <c r="A9" s="118"/>
      <c r="B9" s="117"/>
      <c r="C9" s="111" t="s">
        <v>19</v>
      </c>
      <c r="D9" s="110"/>
      <c r="E9" s="121">
        <v>155.15</v>
      </c>
      <c r="F9" s="121"/>
      <c r="G9" s="121">
        <v>155.15</v>
      </c>
      <c r="H9" s="121">
        <v>154.91</v>
      </c>
      <c r="I9" s="98">
        <v>10</v>
      </c>
      <c r="J9" s="120">
        <f>H9/G9*100%</f>
        <v>0.99845310989365121</v>
      </c>
      <c r="K9" s="120"/>
      <c r="L9" s="119">
        <v>10</v>
      </c>
    </row>
    <row r="10" spans="1:12">
      <c r="A10" s="118"/>
      <c r="B10" s="117"/>
      <c r="C10" s="123"/>
      <c r="D10" s="122"/>
      <c r="E10" s="121"/>
      <c r="F10" s="121"/>
      <c r="G10" s="121"/>
      <c r="H10" s="121"/>
      <c r="I10" s="98"/>
      <c r="J10" s="120"/>
      <c r="K10" s="120"/>
      <c r="L10" s="119"/>
    </row>
    <row r="11" spans="1:12" ht="14.25">
      <c r="A11" s="118"/>
      <c r="B11" s="117"/>
      <c r="C11" s="98" t="s">
        <v>20</v>
      </c>
      <c r="D11" s="98"/>
      <c r="E11" s="102"/>
      <c r="F11" s="101"/>
      <c r="G11" s="99"/>
      <c r="H11" s="114"/>
      <c r="I11" s="245" t="s">
        <v>21</v>
      </c>
      <c r="J11" s="98"/>
      <c r="K11" s="98"/>
      <c r="L11" s="245" t="s">
        <v>21</v>
      </c>
    </row>
    <row r="12" spans="1:12" ht="14.25">
      <c r="A12" s="116"/>
      <c r="B12" s="115"/>
      <c r="C12" s="98" t="s">
        <v>22</v>
      </c>
      <c r="D12" s="98"/>
      <c r="E12" s="102"/>
      <c r="F12" s="101"/>
      <c r="G12" s="99"/>
      <c r="H12" s="114"/>
      <c r="I12" s="245" t="s">
        <v>21</v>
      </c>
      <c r="J12" s="98"/>
      <c r="K12" s="98"/>
      <c r="L12" s="245" t="s">
        <v>21</v>
      </c>
    </row>
    <row r="13" spans="1:12" ht="14.25">
      <c r="A13" s="98" t="s">
        <v>23</v>
      </c>
      <c r="B13" s="98" t="s">
        <v>24</v>
      </c>
      <c r="C13" s="98"/>
      <c r="D13" s="98"/>
      <c r="E13" s="98"/>
      <c r="F13" s="98"/>
      <c r="G13" s="98"/>
      <c r="H13" s="98" t="s">
        <v>25</v>
      </c>
      <c r="I13" s="98"/>
      <c r="J13" s="98"/>
      <c r="K13" s="98"/>
      <c r="L13" s="98"/>
    </row>
    <row r="14" spans="1:12" ht="171" customHeight="1">
      <c r="A14" s="98"/>
      <c r="B14" s="113" t="s">
        <v>368</v>
      </c>
      <c r="C14" s="113"/>
      <c r="D14" s="113"/>
      <c r="E14" s="113"/>
      <c r="F14" s="113"/>
      <c r="G14" s="113"/>
      <c r="H14" s="113" t="s">
        <v>367</v>
      </c>
      <c r="I14" s="113"/>
      <c r="J14" s="113"/>
      <c r="K14" s="113"/>
      <c r="L14" s="113"/>
    </row>
    <row r="15" spans="1:12" s="93" customFormat="1" ht="28.5">
      <c r="A15" s="105" t="s">
        <v>28</v>
      </c>
      <c r="B15" s="99" t="s">
        <v>29</v>
      </c>
      <c r="C15" s="99" t="s">
        <v>30</v>
      </c>
      <c r="D15" s="98" t="s">
        <v>31</v>
      </c>
      <c r="E15" s="98"/>
      <c r="F15" s="111" t="s">
        <v>32</v>
      </c>
      <c r="G15" s="110"/>
      <c r="H15" s="112" t="s">
        <v>33</v>
      </c>
      <c r="I15" s="99" t="s">
        <v>15</v>
      </c>
      <c r="J15" s="99" t="s">
        <v>17</v>
      </c>
      <c r="K15" s="111" t="s">
        <v>34</v>
      </c>
      <c r="L15" s="110"/>
    </row>
    <row r="16" spans="1:12" s="93" customFormat="1" ht="28.5">
      <c r="A16" s="104"/>
      <c r="B16" s="98" t="s">
        <v>35</v>
      </c>
      <c r="C16" s="105" t="s">
        <v>36</v>
      </c>
      <c r="D16" s="107" t="s">
        <v>350</v>
      </c>
      <c r="E16" s="106"/>
      <c r="F16" s="244" t="s">
        <v>366</v>
      </c>
      <c r="G16" s="201"/>
      <c r="H16" s="99" t="s">
        <v>365</v>
      </c>
      <c r="I16" s="99">
        <v>5</v>
      </c>
      <c r="J16" s="99">
        <v>5</v>
      </c>
      <c r="K16" s="102"/>
      <c r="L16" s="101"/>
    </row>
    <row r="17" spans="1:12" s="93" customFormat="1" ht="28.5">
      <c r="A17" s="104"/>
      <c r="B17" s="98"/>
      <c r="C17" s="104"/>
      <c r="D17" s="107" t="s">
        <v>364</v>
      </c>
      <c r="E17" s="106"/>
      <c r="F17" s="102" t="s">
        <v>363</v>
      </c>
      <c r="G17" s="101"/>
      <c r="H17" s="243" t="s">
        <v>362</v>
      </c>
      <c r="I17" s="99">
        <v>5</v>
      </c>
      <c r="J17" s="99">
        <v>5</v>
      </c>
      <c r="K17" s="102"/>
      <c r="L17" s="101"/>
    </row>
    <row r="18" spans="1:12" s="93" customFormat="1" ht="99.75">
      <c r="A18" s="104"/>
      <c r="B18" s="98"/>
      <c r="C18" s="103"/>
      <c r="D18" s="107" t="s">
        <v>361</v>
      </c>
      <c r="E18" s="106"/>
      <c r="F18" s="102" t="s">
        <v>360</v>
      </c>
      <c r="G18" s="101"/>
      <c r="H18" s="99" t="s">
        <v>360</v>
      </c>
      <c r="I18" s="99">
        <v>5</v>
      </c>
      <c r="J18" s="99">
        <v>5</v>
      </c>
      <c r="K18" s="102"/>
      <c r="L18" s="101"/>
    </row>
    <row r="19" spans="1:12" s="93" customFormat="1" ht="156" customHeight="1">
      <c r="A19" s="104"/>
      <c r="B19" s="98"/>
      <c r="C19" s="105" t="s">
        <v>51</v>
      </c>
      <c r="D19" s="107" t="s">
        <v>350</v>
      </c>
      <c r="E19" s="106"/>
      <c r="F19" s="107" t="s">
        <v>359</v>
      </c>
      <c r="G19" s="106"/>
      <c r="H19" s="99" t="s">
        <v>358</v>
      </c>
      <c r="I19" s="99">
        <v>5</v>
      </c>
      <c r="J19" s="99">
        <v>4</v>
      </c>
      <c r="K19" s="102" t="s">
        <v>357</v>
      </c>
      <c r="L19" s="101"/>
    </row>
    <row r="20" spans="1:12" s="93" customFormat="1" ht="28.5">
      <c r="A20" s="104"/>
      <c r="B20" s="98"/>
      <c r="C20" s="104"/>
      <c r="D20" s="107" t="s">
        <v>344</v>
      </c>
      <c r="E20" s="106"/>
      <c r="F20" s="102" t="s">
        <v>356</v>
      </c>
      <c r="G20" s="101"/>
      <c r="H20" s="99" t="s">
        <v>355</v>
      </c>
      <c r="I20" s="99">
        <v>5</v>
      </c>
      <c r="J20" s="99">
        <v>5</v>
      </c>
      <c r="K20" s="102"/>
      <c r="L20" s="101"/>
    </row>
    <row r="21" spans="1:12" s="93" customFormat="1" ht="58.35" customHeight="1">
      <c r="A21" s="104"/>
      <c r="B21" s="98"/>
      <c r="C21" s="103"/>
      <c r="D21" s="107" t="s">
        <v>354</v>
      </c>
      <c r="E21" s="106"/>
      <c r="F21" s="98" t="s">
        <v>353</v>
      </c>
      <c r="G21" s="98"/>
      <c r="H21" s="99" t="s">
        <v>352</v>
      </c>
      <c r="I21" s="99">
        <v>5</v>
      </c>
      <c r="J21" s="99">
        <v>4</v>
      </c>
      <c r="K21" s="102" t="s">
        <v>351</v>
      </c>
      <c r="L21" s="101"/>
    </row>
    <row r="22" spans="1:12" s="93" customFormat="1" ht="107.1" customHeight="1">
      <c r="A22" s="104"/>
      <c r="B22" s="98"/>
      <c r="C22" s="105" t="s">
        <v>56</v>
      </c>
      <c r="D22" s="107" t="s">
        <v>350</v>
      </c>
      <c r="E22" s="106"/>
      <c r="F22" s="98" t="s">
        <v>349</v>
      </c>
      <c r="G22" s="98"/>
      <c r="H22" s="99" t="s">
        <v>348</v>
      </c>
      <c r="I22" s="99">
        <v>4</v>
      </c>
      <c r="J22" s="99">
        <v>4</v>
      </c>
      <c r="K22" s="98"/>
      <c r="L22" s="98"/>
    </row>
    <row r="23" spans="1:12" s="93" customFormat="1" ht="61.35" customHeight="1">
      <c r="A23" s="104"/>
      <c r="B23" s="98"/>
      <c r="C23" s="104"/>
      <c r="D23" s="107" t="s">
        <v>347</v>
      </c>
      <c r="E23" s="106"/>
      <c r="F23" s="102" t="s">
        <v>346</v>
      </c>
      <c r="G23" s="101"/>
      <c r="H23" s="135" t="s">
        <v>345</v>
      </c>
      <c r="I23" s="99">
        <v>4</v>
      </c>
      <c r="J23" s="99">
        <v>4</v>
      </c>
      <c r="K23" s="102"/>
      <c r="L23" s="101"/>
    </row>
    <row r="24" spans="1:12" s="93" customFormat="1" ht="114" customHeight="1">
      <c r="A24" s="104"/>
      <c r="B24" s="98"/>
      <c r="C24" s="103"/>
      <c r="D24" s="107" t="s">
        <v>344</v>
      </c>
      <c r="E24" s="106"/>
      <c r="F24" s="102" t="s">
        <v>343</v>
      </c>
      <c r="G24" s="101"/>
      <c r="H24" s="99" t="s">
        <v>342</v>
      </c>
      <c r="I24" s="99">
        <v>4</v>
      </c>
      <c r="J24" s="99">
        <v>4</v>
      </c>
      <c r="K24" s="102"/>
      <c r="L24" s="101"/>
    </row>
    <row r="25" spans="1:12" s="93" customFormat="1" ht="23.1" customHeight="1">
      <c r="A25" s="104"/>
      <c r="B25" s="98"/>
      <c r="C25" s="105" t="s">
        <v>63</v>
      </c>
      <c r="D25" s="107" t="s">
        <v>341</v>
      </c>
      <c r="E25" s="106"/>
      <c r="F25" s="242">
        <v>1</v>
      </c>
      <c r="G25" s="101"/>
      <c r="H25" s="108" t="s">
        <v>55</v>
      </c>
      <c r="I25" s="99">
        <v>4</v>
      </c>
      <c r="J25" s="99">
        <v>4</v>
      </c>
      <c r="K25" s="102"/>
      <c r="L25" s="101"/>
    </row>
    <row r="26" spans="1:12" s="93" customFormat="1" ht="23.1" customHeight="1">
      <c r="A26" s="104"/>
      <c r="B26" s="98"/>
      <c r="C26" s="103"/>
      <c r="D26" s="107" t="s">
        <v>340</v>
      </c>
      <c r="E26" s="106"/>
      <c r="F26" s="242">
        <v>1</v>
      </c>
      <c r="G26" s="101"/>
      <c r="H26" s="108" t="s">
        <v>55</v>
      </c>
      <c r="I26" s="99">
        <v>4</v>
      </c>
      <c r="J26" s="99">
        <v>4</v>
      </c>
      <c r="K26" s="98"/>
      <c r="L26" s="98"/>
    </row>
    <row r="27" spans="1:12" s="93" customFormat="1" ht="54" customHeight="1">
      <c r="A27" s="104"/>
      <c r="B27" s="105" t="s">
        <v>66</v>
      </c>
      <c r="C27" s="105" t="s">
        <v>67</v>
      </c>
      <c r="D27" s="107" t="s">
        <v>339</v>
      </c>
      <c r="E27" s="106"/>
      <c r="F27" s="242" t="s">
        <v>338</v>
      </c>
      <c r="G27" s="241"/>
      <c r="H27" s="135" t="s">
        <v>337</v>
      </c>
      <c r="I27" s="99">
        <v>10</v>
      </c>
      <c r="J27" s="99">
        <v>8</v>
      </c>
      <c r="K27" s="102" t="s">
        <v>336</v>
      </c>
      <c r="L27" s="101"/>
    </row>
    <row r="28" spans="1:12" s="93" customFormat="1" ht="75" customHeight="1">
      <c r="A28" s="104"/>
      <c r="B28" s="104"/>
      <c r="C28" s="104"/>
      <c r="D28" s="102" t="s">
        <v>335</v>
      </c>
      <c r="E28" s="101"/>
      <c r="F28" s="98" t="s">
        <v>334</v>
      </c>
      <c r="G28" s="98"/>
      <c r="H28" s="135" t="s">
        <v>333</v>
      </c>
      <c r="I28" s="99">
        <v>10</v>
      </c>
      <c r="J28" s="99">
        <v>8</v>
      </c>
      <c r="K28" s="98" t="s">
        <v>332</v>
      </c>
      <c r="L28" s="98"/>
    </row>
    <row r="29" spans="1:12" s="93" customFormat="1" ht="82.35" customHeight="1">
      <c r="A29" s="104"/>
      <c r="B29" s="104"/>
      <c r="C29" s="103"/>
      <c r="D29" s="102" t="s">
        <v>331</v>
      </c>
      <c r="E29" s="101"/>
      <c r="F29" s="98" t="s">
        <v>330</v>
      </c>
      <c r="G29" s="98"/>
      <c r="H29" s="135" t="s">
        <v>329</v>
      </c>
      <c r="I29" s="99">
        <v>10</v>
      </c>
      <c r="J29" s="99">
        <v>8</v>
      </c>
      <c r="K29" s="98" t="s">
        <v>328</v>
      </c>
      <c r="L29" s="98"/>
    </row>
    <row r="30" spans="1:12" s="93" customFormat="1" ht="57">
      <c r="A30" s="103"/>
      <c r="B30" s="99" t="s">
        <v>80</v>
      </c>
      <c r="C30" s="99" t="s">
        <v>81</v>
      </c>
      <c r="D30" s="102" t="s">
        <v>82</v>
      </c>
      <c r="E30" s="101"/>
      <c r="F30" s="98" t="s">
        <v>83</v>
      </c>
      <c r="G30" s="98"/>
      <c r="H30" s="108" t="s">
        <v>327</v>
      </c>
      <c r="I30" s="99">
        <v>10</v>
      </c>
      <c r="J30" s="99">
        <v>8</v>
      </c>
      <c r="K30" s="98" t="s">
        <v>326</v>
      </c>
      <c r="L30" s="98"/>
    </row>
    <row r="31" spans="1:12" s="93" customFormat="1" ht="36" customHeight="1">
      <c r="A31" s="97" t="s">
        <v>85</v>
      </c>
      <c r="B31" s="97"/>
      <c r="C31" s="97"/>
      <c r="D31" s="97"/>
      <c r="E31" s="97"/>
      <c r="F31" s="97"/>
      <c r="G31" s="97"/>
      <c r="H31" s="97"/>
      <c r="I31" s="96">
        <v>100</v>
      </c>
      <c r="J31" s="95">
        <f>L8+J16+J17+J18+J19+J20+J21+J22+J23+J24+J25+J26+J27+J28+J29+J30</f>
        <v>90</v>
      </c>
      <c r="K31" s="94" t="s">
        <v>89</v>
      </c>
      <c r="L31" s="94"/>
    </row>
    <row r="32" spans="1:12">
      <c r="A32" s="92" t="s">
        <v>87</v>
      </c>
      <c r="B32" s="92"/>
      <c r="C32" s="92"/>
      <c r="D32" s="92"/>
      <c r="E32" s="92"/>
      <c r="F32" s="92"/>
      <c r="G32" s="92"/>
      <c r="H32" s="92"/>
      <c r="I32" s="92"/>
      <c r="J32" s="92"/>
      <c r="K32" s="92"/>
      <c r="L32" s="92"/>
    </row>
    <row r="33" spans="1:12">
      <c r="A33" s="59"/>
      <c r="B33" s="59"/>
      <c r="C33" s="59"/>
      <c r="D33" s="59"/>
      <c r="E33" s="59"/>
      <c r="F33" s="59"/>
      <c r="G33" s="59"/>
      <c r="H33" s="59"/>
      <c r="I33" s="59"/>
      <c r="J33" s="59"/>
      <c r="K33" s="59"/>
      <c r="L33" s="59"/>
    </row>
    <row r="34" spans="1:12">
      <c r="A34" s="59"/>
      <c r="B34" s="59"/>
      <c r="C34" s="59"/>
      <c r="D34" s="59"/>
      <c r="E34" s="59"/>
      <c r="F34" s="59"/>
      <c r="G34" s="59"/>
      <c r="H34" s="59"/>
      <c r="I34" s="59"/>
      <c r="J34" s="59"/>
      <c r="K34" s="59"/>
      <c r="L34" s="59"/>
    </row>
    <row r="35" spans="1:12">
      <c r="A35" s="59"/>
      <c r="B35" s="59"/>
      <c r="C35" s="59"/>
      <c r="D35" s="59"/>
      <c r="E35" s="59"/>
      <c r="F35" s="59"/>
      <c r="G35" s="59"/>
      <c r="H35" s="59"/>
      <c r="I35" s="59"/>
      <c r="J35" s="59"/>
      <c r="K35" s="59"/>
      <c r="L35" s="59"/>
    </row>
    <row r="36" spans="1:12">
      <c r="A36" s="59"/>
      <c r="B36" s="59"/>
      <c r="C36" s="59"/>
      <c r="D36" s="59"/>
      <c r="E36" s="59"/>
      <c r="F36" s="59"/>
      <c r="G36" s="59"/>
      <c r="H36" s="59"/>
      <c r="I36" s="59"/>
      <c r="J36" s="59"/>
      <c r="K36" s="59"/>
      <c r="L36" s="59"/>
    </row>
    <row r="37" spans="1:12">
      <c r="A37" s="59"/>
      <c r="B37" s="59"/>
      <c r="C37" s="59"/>
      <c r="D37" s="59"/>
      <c r="E37" s="59"/>
      <c r="F37" s="59"/>
      <c r="G37" s="59"/>
      <c r="H37" s="59"/>
      <c r="I37" s="59"/>
      <c r="J37" s="59"/>
      <c r="K37" s="59"/>
      <c r="L37" s="59"/>
    </row>
    <row r="38" spans="1:12">
      <c r="A38" s="59"/>
      <c r="B38" s="59"/>
      <c r="C38" s="59"/>
      <c r="D38" s="59"/>
      <c r="E38" s="59"/>
      <c r="F38" s="59"/>
      <c r="G38" s="59"/>
      <c r="H38" s="59"/>
      <c r="I38" s="59"/>
      <c r="J38" s="59"/>
      <c r="K38" s="59"/>
      <c r="L38" s="59"/>
    </row>
    <row r="39" spans="1:12">
      <c r="A39" s="59"/>
      <c r="B39" s="59"/>
      <c r="C39" s="59"/>
      <c r="D39" s="59"/>
      <c r="E39" s="59"/>
      <c r="F39" s="59"/>
      <c r="G39" s="59"/>
      <c r="H39" s="59"/>
      <c r="I39" s="59"/>
      <c r="J39" s="59"/>
      <c r="K39" s="59"/>
      <c r="L39" s="59"/>
    </row>
    <row r="40" spans="1:12">
      <c r="A40" s="59"/>
      <c r="B40" s="59"/>
      <c r="C40" s="59"/>
      <c r="D40" s="59"/>
      <c r="E40" s="59"/>
      <c r="F40" s="59"/>
      <c r="G40" s="59"/>
      <c r="H40" s="59"/>
      <c r="I40" s="59"/>
      <c r="J40" s="59"/>
      <c r="K40" s="59"/>
      <c r="L40" s="59"/>
    </row>
  </sheetData>
  <mergeCells count="98">
    <mergeCell ref="A1:L1"/>
    <mergeCell ref="A2:L2"/>
    <mergeCell ref="A3:B3"/>
    <mergeCell ref="C3:L3"/>
    <mergeCell ref="A4:B4"/>
    <mergeCell ref="C4:G4"/>
    <mergeCell ref="I4:L4"/>
    <mergeCell ref="A5:B5"/>
    <mergeCell ref="C5:G5"/>
    <mergeCell ref="I5:L5"/>
    <mergeCell ref="C8:D8"/>
    <mergeCell ref="E8:F8"/>
    <mergeCell ref="J8:K8"/>
    <mergeCell ref="G6:G7"/>
    <mergeCell ref="L6:L7"/>
    <mergeCell ref="C11:D11"/>
    <mergeCell ref="E11:F11"/>
    <mergeCell ref="J11:K11"/>
    <mergeCell ref="C12:D12"/>
    <mergeCell ref="E12:F12"/>
    <mergeCell ref="J12:K12"/>
    <mergeCell ref="B13:G13"/>
    <mergeCell ref="H13:L13"/>
    <mergeCell ref="B14:G14"/>
    <mergeCell ref="H14:L14"/>
    <mergeCell ref="D15:E15"/>
    <mergeCell ref="F15:G15"/>
    <mergeCell ref="K15:L15"/>
    <mergeCell ref="D16:E16"/>
    <mergeCell ref="F16:G16"/>
    <mergeCell ref="K16:L16"/>
    <mergeCell ref="D17:E17"/>
    <mergeCell ref="F17:G17"/>
    <mergeCell ref="K17:L17"/>
    <mergeCell ref="D18:E18"/>
    <mergeCell ref="F18:G18"/>
    <mergeCell ref="K18:L18"/>
    <mergeCell ref="D19:E19"/>
    <mergeCell ref="F19:G19"/>
    <mergeCell ref="K19:L19"/>
    <mergeCell ref="D20:E20"/>
    <mergeCell ref="F20:G20"/>
    <mergeCell ref="K20:L20"/>
    <mergeCell ref="D21:E21"/>
    <mergeCell ref="F21:G21"/>
    <mergeCell ref="K21:L21"/>
    <mergeCell ref="D22:E22"/>
    <mergeCell ref="F22:G22"/>
    <mergeCell ref="K22:L22"/>
    <mergeCell ref="D23:E23"/>
    <mergeCell ref="F23:G23"/>
    <mergeCell ref="K23:L23"/>
    <mergeCell ref="F27:G27"/>
    <mergeCell ref="K27:L27"/>
    <mergeCell ref="D24:E24"/>
    <mergeCell ref="F24:G24"/>
    <mergeCell ref="K24:L24"/>
    <mergeCell ref="D25:E25"/>
    <mergeCell ref="F25:G25"/>
    <mergeCell ref="K25:L25"/>
    <mergeCell ref="A31:H31"/>
    <mergeCell ref="K31:L31"/>
    <mergeCell ref="D28:E28"/>
    <mergeCell ref="F28:G28"/>
    <mergeCell ref="K28:L28"/>
    <mergeCell ref="D29:E29"/>
    <mergeCell ref="F29:G29"/>
    <mergeCell ref="K29:L29"/>
    <mergeCell ref="C22:C24"/>
    <mergeCell ref="C25:C26"/>
    <mergeCell ref="C27:C29"/>
    <mergeCell ref="D30:E30"/>
    <mergeCell ref="F30:G30"/>
    <mergeCell ref="K30:L30"/>
    <mergeCell ref="D26:E26"/>
    <mergeCell ref="F26:G26"/>
    <mergeCell ref="K26:L26"/>
    <mergeCell ref="D27:E27"/>
    <mergeCell ref="H6:H7"/>
    <mergeCell ref="H9:H10"/>
    <mergeCell ref="I6:I7"/>
    <mergeCell ref="I9:I10"/>
    <mergeCell ref="A13:A14"/>
    <mergeCell ref="A15:A30"/>
    <mergeCell ref="B16:B26"/>
    <mergeCell ref="B27:B29"/>
    <mergeCell ref="C16:C18"/>
    <mergeCell ref="C19:C21"/>
    <mergeCell ref="A32:L40"/>
    <mergeCell ref="L9:L10"/>
    <mergeCell ref="A6:B12"/>
    <mergeCell ref="C6:D7"/>
    <mergeCell ref="E6:F7"/>
    <mergeCell ref="J6:K7"/>
    <mergeCell ref="C9:D10"/>
    <mergeCell ref="E9:F10"/>
    <mergeCell ref="J9:K10"/>
    <mergeCell ref="G9:G10"/>
  </mergeCells>
  <phoneticPr fontId="14" type="noConversion"/>
  <pageMargins left="0.55000000000000004" right="0.63" top="0.47" bottom="0.39" header="0.39" footer="0.31"/>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vt:lpstr>
      <vt:lpstr>2</vt:lpstr>
      <vt:lpstr>3</vt:lpstr>
      <vt:lpstr>4</vt:lpstr>
      <vt:lpstr>5</vt:lpstr>
      <vt:lpstr>6</vt:lpstr>
      <vt:lpstr>7</vt:lpstr>
      <vt:lpstr>8</vt:lpstr>
      <vt:lpstr>9</vt:lpstr>
      <vt:lpstr>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王晗</cp:lastModifiedBy>
  <dcterms:created xsi:type="dcterms:W3CDTF">2022-06-08T09:18:50Z</dcterms:created>
  <dcterms:modified xsi:type="dcterms:W3CDTF">2022-08-23T06:56:43Z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